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kenkosalon-my.sharepoint.com/personal/watanabe_kenko-salon_com/Documents/ドキュメント/渡邊大真_個人用/"/>
    </mc:Choice>
  </mc:AlternateContent>
  <xr:revisionPtr revIDLastSave="323" documentId="8_{9C54C0BB-0F76-4552-BBD0-0A0901792776}" xr6:coauthVersionLast="47" xr6:coauthVersionMax="47" xr10:uidLastSave="{D1FB8293-D665-458B-9724-245FE62E0CEC}"/>
  <bookViews>
    <workbookView xWindow="-108" yWindow="-108" windowWidth="23256" windowHeight="12456" activeTab="1" xr2:uid="{530C7A87-078B-433C-8FB7-7852258BF52D}"/>
  </bookViews>
  <sheets>
    <sheet name="使い方" sheetId="4" r:id="rId1"/>
    <sheet name="シミュレーション 2.0" sheetId="5" r:id="rId2"/>
    <sheet name="長期収載品（1,095品目）" sheetId="2" r:id="rId3"/>
    <sheet name="sample" sheetId="1" r:id="rId4"/>
  </sheets>
  <definedNames>
    <definedName name="_xlnm._FilterDatabase" localSheetId="2" hidden="1">'長期収載品（1,095品目）'!$A$1:$G$1096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5" l="1"/>
  <c r="E16" i="5" s="1"/>
  <c r="O9" i="5"/>
  <c r="H9" i="5"/>
  <c r="R9" i="5" s="1"/>
  <c r="G9" i="5"/>
  <c r="I9" i="5" s="1"/>
  <c r="H8" i="5"/>
  <c r="R8" i="5" s="1"/>
  <c r="G8" i="5"/>
  <c r="I8" i="5" s="1"/>
  <c r="H7" i="5"/>
  <c r="R7" i="5" s="1"/>
  <c r="G7" i="5"/>
  <c r="I7" i="5" s="1"/>
  <c r="H6" i="5"/>
  <c r="R6" i="5" s="1"/>
  <c r="G6" i="5"/>
  <c r="I6" i="5" s="1"/>
  <c r="H5" i="5"/>
  <c r="R5" i="5" s="1"/>
  <c r="G5" i="5"/>
  <c r="I5" i="5" s="1"/>
  <c r="H4" i="5"/>
  <c r="R4" i="5" s="1"/>
  <c r="G4" i="5"/>
  <c r="N15" i="5" s="1"/>
  <c r="H3" i="5"/>
  <c r="J16" i="5" s="1"/>
  <c r="G3" i="5"/>
  <c r="J15" i="5" s="1"/>
  <c r="G2" i="5"/>
  <c r="E15" i="5" s="1"/>
  <c r="O8" i="5" l="1"/>
  <c r="R2" i="5"/>
  <c r="O2" i="5"/>
  <c r="I2" i="5"/>
  <c r="O3" i="5"/>
  <c r="I3" i="5"/>
  <c r="I10" i="5" s="1"/>
  <c r="O7" i="5"/>
  <c r="O6" i="5"/>
  <c r="O5" i="5"/>
  <c r="O4" i="5"/>
  <c r="E18" i="5"/>
  <c r="E19" i="5" s="1"/>
  <c r="F19" i="5" s="1"/>
  <c r="G19" i="5" s="1"/>
  <c r="R3" i="5"/>
  <c r="J18" i="5"/>
  <c r="AE38" i="5"/>
  <c r="S15" i="5"/>
  <c r="AE39" i="5"/>
  <c r="W15" i="5"/>
  <c r="AA15" i="5"/>
  <c r="AE15" i="5"/>
  <c r="N16" i="5"/>
  <c r="W16" i="5"/>
  <c r="AA16" i="5"/>
  <c r="AE16" i="5"/>
  <c r="S16" i="5"/>
  <c r="I4" i="5"/>
  <c r="C7" i="1"/>
  <c r="C11" i="1"/>
  <c r="D9" i="1"/>
  <c r="C9" i="1"/>
  <c r="E7" i="1"/>
  <c r="D7" i="1"/>
  <c r="C12" i="1"/>
  <c r="C6" i="1"/>
  <c r="C19" i="1"/>
  <c r="C18" i="1"/>
  <c r="J19" i="5" l="1"/>
  <c r="K19" i="5" s="1"/>
  <c r="L19" i="5" s="1"/>
  <c r="O10" i="5"/>
  <c r="S18" i="5"/>
  <c r="AE18" i="5"/>
  <c r="E20" i="5"/>
  <c r="E21" i="5" s="1"/>
  <c r="F21" i="5" s="1"/>
  <c r="E23" i="5" s="1"/>
  <c r="E26" i="5" s="1"/>
  <c r="W18" i="5"/>
  <c r="AE19" i="5"/>
  <c r="AF19" i="5" s="1"/>
  <c r="AG19" i="5" s="1"/>
  <c r="AA18" i="5"/>
  <c r="S19" i="5"/>
  <c r="T19" i="5" s="1"/>
  <c r="U19" i="5" s="1"/>
  <c r="AE41" i="5"/>
  <c r="N18" i="5"/>
  <c r="C8" i="1"/>
  <c r="C14" i="1"/>
  <c r="E29" i="5" l="1"/>
  <c r="J2" i="5" s="1"/>
  <c r="E24" i="5"/>
  <c r="E27" i="5" s="1"/>
  <c r="J20" i="5"/>
  <c r="J21" i="5" s="1"/>
  <c r="K21" i="5" s="1"/>
  <c r="AE42" i="5"/>
  <c r="AF42" i="5" s="1"/>
  <c r="AG42" i="5" s="1"/>
  <c r="AA19" i="5"/>
  <c r="AB19" i="5" s="1"/>
  <c r="AC19" i="5" s="1"/>
  <c r="AE20" i="5"/>
  <c r="AE21" i="5" s="1"/>
  <c r="AF21" i="5" s="1"/>
  <c r="S20" i="5"/>
  <c r="S21" i="5" s="1"/>
  <c r="T21" i="5" s="1"/>
  <c r="N19" i="5"/>
  <c r="O19" i="5" s="1"/>
  <c r="Q19" i="5" s="1"/>
  <c r="N2" i="5"/>
  <c r="M2" i="5"/>
  <c r="W19" i="5"/>
  <c r="X19" i="5" s="1"/>
  <c r="Y19" i="5" s="1"/>
  <c r="C21" i="1"/>
  <c r="C15" i="1"/>
  <c r="C22" i="1" s="1"/>
  <c r="J23" i="5" l="1"/>
  <c r="J26" i="5" s="1"/>
  <c r="J24" i="5"/>
  <c r="J27" i="5" s="1"/>
  <c r="J29" i="5"/>
  <c r="J3" i="5" s="1"/>
  <c r="W20" i="5"/>
  <c r="W21" i="5" s="1"/>
  <c r="X21" i="5" s="1"/>
  <c r="S23" i="5"/>
  <c r="S26" i="5" s="1"/>
  <c r="S24" i="5"/>
  <c r="S27" i="5" s="1"/>
  <c r="AA20" i="5"/>
  <c r="AA21" i="5" s="1"/>
  <c r="AB21" i="5" s="1"/>
  <c r="W29" i="5"/>
  <c r="J6" i="5" s="1"/>
  <c r="S29" i="5"/>
  <c r="J5" i="5" s="1"/>
  <c r="AE24" i="5"/>
  <c r="AE27" i="5" s="1"/>
  <c r="AE23" i="5"/>
  <c r="AE26" i="5" s="1"/>
  <c r="AE29" i="5"/>
  <c r="J8" i="5" s="1"/>
  <c r="W24" i="5"/>
  <c r="W27" i="5" s="1"/>
  <c r="W23" i="5"/>
  <c r="W26" i="5" s="1"/>
  <c r="AE43" i="5"/>
  <c r="AE44" i="5" s="1"/>
  <c r="AF44" i="5" s="1"/>
  <c r="AE52" i="5" s="1"/>
  <c r="J9" i="5" s="1"/>
  <c r="N20" i="5"/>
  <c r="N21" i="5" s="1"/>
  <c r="O21" i="5" s="1"/>
  <c r="N29" i="5" s="1"/>
  <c r="J4" i="5" s="1"/>
  <c r="N3" i="5" l="1"/>
  <c r="M3" i="5"/>
  <c r="M4" i="5"/>
  <c r="N4" i="5"/>
  <c r="N9" i="5"/>
  <c r="M9" i="5"/>
  <c r="M5" i="5"/>
  <c r="N5" i="5"/>
  <c r="AA24" i="5"/>
  <c r="AA27" i="5" s="1"/>
  <c r="AA23" i="5"/>
  <c r="AA26" i="5" s="1"/>
  <c r="M6" i="5"/>
  <c r="N6" i="5"/>
  <c r="AA29" i="5"/>
  <c r="J7" i="5" s="1"/>
  <c r="J10" i="5" s="1"/>
  <c r="N8" i="5"/>
  <c r="M8" i="5"/>
  <c r="N23" i="5"/>
  <c r="N26" i="5" s="1"/>
  <c r="N24" i="5"/>
  <c r="N27" i="5" s="1"/>
  <c r="AE47" i="5"/>
  <c r="AE50" i="5" s="1"/>
  <c r="AE46" i="5"/>
  <c r="AE49" i="5" s="1"/>
  <c r="N10" i="5" l="1"/>
  <c r="M10" i="5"/>
  <c r="N7" i="5"/>
  <c r="M7" i="5"/>
  <c r="K2" i="5"/>
</calcChain>
</file>

<file path=xl/sharedStrings.xml><?xml version="1.0" encoding="utf-8"?>
<sst xmlns="http://schemas.openxmlformats.org/spreadsheetml/2006/main" count="11057" uniqueCount="3133">
  <si>
    <t>長期収載品価格</t>
    <rPh sb="0" eb="4">
      <t>チョウキシュウサイ</t>
    </rPh>
    <rPh sb="4" eb="5">
      <t>ヒン</t>
    </rPh>
    <rPh sb="5" eb="7">
      <t>カカク</t>
    </rPh>
    <phoneticPr fontId="2"/>
  </si>
  <si>
    <t>後発医薬品最高価格帯</t>
    <rPh sb="0" eb="5">
      <t>コウハツイヤクヒン</t>
    </rPh>
    <rPh sb="5" eb="10">
      <t>サイコウカカクタイ</t>
    </rPh>
    <phoneticPr fontId="2"/>
  </si>
  <si>
    <t>選定療養分の自己負担該当額</t>
    <rPh sb="0" eb="5">
      <t>センテイリョウヨウブン</t>
    </rPh>
    <rPh sb="6" eb="10">
      <t>ジコフタン</t>
    </rPh>
    <rPh sb="10" eb="13">
      <t>ガイトウガク</t>
    </rPh>
    <phoneticPr fontId="2"/>
  </si>
  <si>
    <t>金額</t>
    <rPh sb="0" eb="2">
      <t>キンガク</t>
    </rPh>
    <phoneticPr fontId="2"/>
  </si>
  <si>
    <t>点数</t>
    <rPh sb="0" eb="2">
      <t>テンスウ</t>
    </rPh>
    <phoneticPr fontId="2"/>
  </si>
  <si>
    <t>差額</t>
    <rPh sb="0" eb="2">
      <t>サガク</t>
    </rPh>
    <phoneticPr fontId="2"/>
  </si>
  <si>
    <t>差額の保険給付分</t>
    <rPh sb="0" eb="2">
      <t>サガク</t>
    </rPh>
    <rPh sb="3" eb="5">
      <t>ホケン</t>
    </rPh>
    <rPh sb="5" eb="8">
      <t>キュウフブン</t>
    </rPh>
    <phoneticPr fontId="2"/>
  </si>
  <si>
    <t>保険給付該当額</t>
    <rPh sb="0" eb="4">
      <t>ホケンキュウフ</t>
    </rPh>
    <rPh sb="4" eb="7">
      <t>ガイトウガク</t>
    </rPh>
    <phoneticPr fontId="2"/>
  </si>
  <si>
    <t>税込金額</t>
    <rPh sb="0" eb="4">
      <t>ゼイコミキンガク</t>
    </rPh>
    <phoneticPr fontId="2"/>
  </si>
  <si>
    <t>保険給付分の自己負担該当額（3割）</t>
    <rPh sb="0" eb="5">
      <t>ホケンキュウフブン</t>
    </rPh>
    <rPh sb="6" eb="13">
      <t>ジコフタンガイトウガク</t>
    </rPh>
    <rPh sb="15" eb="16">
      <t>ワリ</t>
    </rPh>
    <phoneticPr fontId="2"/>
  </si>
  <si>
    <t>保険給付分の自己負担該当額（1割）</t>
    <rPh sb="0" eb="5">
      <t>ホケンキュウフブン</t>
    </rPh>
    <rPh sb="6" eb="13">
      <t>ジコフタンガイトウガク</t>
    </rPh>
    <rPh sb="15" eb="16">
      <t>ワリ</t>
    </rPh>
    <phoneticPr fontId="2"/>
  </si>
  <si>
    <t>自己負担合計該当額（3割）</t>
    <rPh sb="0" eb="9">
      <t>ジコフタンゴウケイガイトウガク</t>
    </rPh>
    <rPh sb="11" eb="12">
      <t>ワリ</t>
    </rPh>
    <phoneticPr fontId="2"/>
  </si>
  <si>
    <t>自己負担合計該当額（1割）</t>
    <rPh sb="0" eb="9">
      <t>ジコフタンゴウケイガイトウガク</t>
    </rPh>
    <rPh sb="11" eb="12">
      <t>ワリ</t>
    </rPh>
    <phoneticPr fontId="2"/>
  </si>
  <si>
    <t>※以前の自己負担額（3割）</t>
    <rPh sb="1" eb="3">
      <t>イゼン</t>
    </rPh>
    <rPh sb="4" eb="8">
      <t>ジコフタン</t>
    </rPh>
    <rPh sb="8" eb="9">
      <t>ガク</t>
    </rPh>
    <rPh sb="11" eb="12">
      <t>ワリ</t>
    </rPh>
    <phoneticPr fontId="2"/>
  </si>
  <si>
    <t>※以前の自己負担額（1割）</t>
    <rPh sb="1" eb="3">
      <t>イゼン</t>
    </rPh>
    <rPh sb="4" eb="8">
      <t>ジコフタン</t>
    </rPh>
    <rPh sb="8" eb="9">
      <t>ガク</t>
    </rPh>
    <rPh sb="11" eb="12">
      <t>ワリ</t>
    </rPh>
    <phoneticPr fontId="2"/>
  </si>
  <si>
    <t>30日分値上げ額（3割）</t>
    <rPh sb="2" eb="4">
      <t>ニチブン</t>
    </rPh>
    <rPh sb="4" eb="6">
      <t>ネア</t>
    </rPh>
    <rPh sb="7" eb="8">
      <t>ガク</t>
    </rPh>
    <rPh sb="10" eb="11">
      <t>ワリ</t>
    </rPh>
    <phoneticPr fontId="2"/>
  </si>
  <si>
    <t>30日分値上げ額（1割）</t>
    <rPh sb="2" eb="4">
      <t>ニチブン</t>
    </rPh>
    <rPh sb="4" eb="6">
      <t>ネア</t>
    </rPh>
    <rPh sb="7" eb="8">
      <t>ガク</t>
    </rPh>
    <rPh sb="10" eb="11">
      <t>ワリ</t>
    </rPh>
    <phoneticPr fontId="2"/>
  </si>
  <si>
    <t>薬価基準収載医薬品コード</t>
    <phoneticPr fontId="2"/>
  </si>
  <si>
    <t>品名</t>
    <rPh sb="0" eb="2">
      <t>ヒンメイ</t>
    </rPh>
    <phoneticPr fontId="1"/>
  </si>
  <si>
    <t>成分名</t>
    <rPh sb="2" eb="3">
      <t>メイ</t>
    </rPh>
    <phoneticPr fontId="2"/>
  </si>
  <si>
    <t>規格</t>
    <phoneticPr fontId="2"/>
  </si>
  <si>
    <t>メーカー名</t>
  </si>
  <si>
    <t>薬価</t>
    <rPh sb="0" eb="2">
      <t>ヤッカ</t>
    </rPh>
    <phoneticPr fontId="1"/>
  </si>
  <si>
    <t>後発医薬品最高価格</t>
    <rPh sb="0" eb="2">
      <t>コウハツ</t>
    </rPh>
    <rPh sb="2" eb="5">
      <t>イヤクヒン</t>
    </rPh>
    <rPh sb="4" eb="5">
      <t>ヒン</t>
    </rPh>
    <rPh sb="5" eb="7">
      <t>サイコウ</t>
    </rPh>
    <rPh sb="7" eb="9">
      <t>カカク</t>
    </rPh>
    <phoneticPr fontId="1"/>
  </si>
  <si>
    <t>1124001F2029</t>
  </si>
  <si>
    <t>ユーロジン２ｍｇ錠</t>
  </si>
  <si>
    <t>エスタゾラム</t>
  </si>
  <si>
    <t>２ｍｇ１錠</t>
  </si>
  <si>
    <t>武田テバ薬品</t>
  </si>
  <si>
    <t>1124003F2222</t>
  </si>
  <si>
    <t>ベンザリン錠５</t>
  </si>
  <si>
    <t>ニトラゼパム</t>
  </si>
  <si>
    <t>５ｍｇ１錠</t>
  </si>
  <si>
    <t>共和薬品工業</t>
  </si>
  <si>
    <t>1124003F2230</t>
  </si>
  <si>
    <t>ネルボン錠５ｍｇ</t>
  </si>
  <si>
    <t>アルフレッサファーマ</t>
  </si>
  <si>
    <t>1124003F3083</t>
  </si>
  <si>
    <t>ネルボン錠１０ｍｇ</t>
  </si>
  <si>
    <t>１０ｍｇ１錠</t>
  </si>
  <si>
    <t>1124003F3121</t>
  </si>
  <si>
    <t>ベンザリン錠１０</t>
  </si>
  <si>
    <t>1124007F1020</t>
  </si>
  <si>
    <t>ハルシオン０．１２５ｍｇ錠</t>
  </si>
  <si>
    <t>トリアゾラム</t>
  </si>
  <si>
    <t>０．１２５ｍｇ１錠</t>
  </si>
  <si>
    <t>ファイザー</t>
  </si>
  <si>
    <t>1124007F2026</t>
  </si>
  <si>
    <t>ハルシオン０．２５ｍｇ錠</t>
  </si>
  <si>
    <t>０．２５ｍｇ１錠</t>
  </si>
  <si>
    <t>1124008F1024</t>
  </si>
  <si>
    <t>サイレース錠１ｍｇ</t>
  </si>
  <si>
    <t>フルニトラゼパム</t>
  </si>
  <si>
    <t>１ｍｇ１錠</t>
  </si>
  <si>
    <t>エーザイ</t>
  </si>
  <si>
    <t>1124008F2020</t>
  </si>
  <si>
    <t>サイレース錠２ｍｇ</t>
  </si>
  <si>
    <t>1124009F1223</t>
  </si>
  <si>
    <t>レンドルミン錠０．２５ｍｇ</t>
  </si>
  <si>
    <t>ブロチゾラム</t>
  </si>
  <si>
    <t>日本ベーリンガーインゲルハイム</t>
  </si>
  <si>
    <t>1124009F2025</t>
  </si>
  <si>
    <t>レンドルミンＤ錠０．２５ｍｇ</t>
  </si>
  <si>
    <t>1124017F2135</t>
  </si>
  <si>
    <t>２ｍｇセルシン錠</t>
  </si>
  <si>
    <t>ジアゼパム</t>
  </si>
  <si>
    <t>1124017F2151</t>
  </si>
  <si>
    <t>ホリゾン錠２ｍｇ</t>
  </si>
  <si>
    <t>丸石製薬</t>
  </si>
  <si>
    <t>1124017F4049</t>
  </si>
  <si>
    <t>５ｍｇセルシン錠</t>
  </si>
  <si>
    <t>1124017F4162</t>
  </si>
  <si>
    <t>ホリゾン錠５ｍｇ</t>
  </si>
  <si>
    <t>1124017F5037</t>
  </si>
  <si>
    <t>１０ｍｇセルシン錠</t>
  </si>
  <si>
    <t>1124020F2030</t>
  </si>
  <si>
    <t>レキソタン錠２</t>
  </si>
  <si>
    <t>ブロマゼパム</t>
  </si>
  <si>
    <t>サンドファーマ</t>
  </si>
  <si>
    <t>1124020F4032</t>
  </si>
  <si>
    <t>レキソタン錠５</t>
  </si>
  <si>
    <t>1124022F1067</t>
  </si>
  <si>
    <t>ワイパックス錠０．５</t>
  </si>
  <si>
    <t>ロラゼパム</t>
  </si>
  <si>
    <t>０．５ｍｇ１錠</t>
  </si>
  <si>
    <t>1124022F2071</t>
  </si>
  <si>
    <t>ワイパックス錠１．０</t>
  </si>
  <si>
    <t>1124023F1029</t>
  </si>
  <si>
    <t>コンスタン０．４ｍｇ錠</t>
  </si>
  <si>
    <t>アルプラゾラム</t>
  </si>
  <si>
    <t>０．４ｍｇ１錠</t>
  </si>
  <si>
    <t>1124023F1037</t>
  </si>
  <si>
    <t>ソラナックス０．４ｍｇ錠</t>
  </si>
  <si>
    <t>ヴィアトリス製薬</t>
  </si>
  <si>
    <t>1124026F1022</t>
  </si>
  <si>
    <t>グランダキシン錠５０</t>
  </si>
  <si>
    <t>トフィソパム</t>
  </si>
  <si>
    <t>５０ｍｇ１錠</t>
  </si>
  <si>
    <t>持田製薬</t>
  </si>
  <si>
    <t>1124029F1026</t>
  </si>
  <si>
    <t>メイラックス錠１ｍｇ</t>
  </si>
  <si>
    <t>ロフラゼプ酸エチル</t>
  </si>
  <si>
    <t>Ｍｅｉｊｉ　Ｓｅｉｋａ　ファルマ</t>
  </si>
  <si>
    <t>1124029F2022</t>
  </si>
  <si>
    <t>メイラックス錠２ｍｇ</t>
  </si>
  <si>
    <t>1124030F1029</t>
  </si>
  <si>
    <t>ドラール錠１５</t>
  </si>
  <si>
    <t>クアゼパム</t>
  </si>
  <si>
    <t>１５ｍｇ１錠</t>
  </si>
  <si>
    <t>久光製薬</t>
  </si>
  <si>
    <t>1124030F2025</t>
  </si>
  <si>
    <t>ドラール錠２０</t>
  </si>
  <si>
    <t>２０ｍｇ１錠</t>
  </si>
  <si>
    <t>1129007F1026</t>
  </si>
  <si>
    <t>アモバン錠７．５</t>
  </si>
  <si>
    <t>ゾピクロン</t>
  </si>
  <si>
    <t>７．５ｍｇ１錠</t>
  </si>
  <si>
    <t>サノフィ</t>
  </si>
  <si>
    <t>1129007F2022</t>
  </si>
  <si>
    <t>アモバン錠１０</t>
  </si>
  <si>
    <t>1129008F1039</t>
  </si>
  <si>
    <t>セディール錠５ｍｇ</t>
  </si>
  <si>
    <t>タンドスピロンクエン酸塩</t>
  </si>
  <si>
    <t>住友ファーマ</t>
  </si>
  <si>
    <t>1129008F2035</t>
  </si>
  <si>
    <t>セディール錠１０ｍｇ</t>
  </si>
  <si>
    <t>1129008F3023</t>
  </si>
  <si>
    <t>セディール錠２０ｍｇ</t>
  </si>
  <si>
    <t>1129009F1025</t>
  </si>
  <si>
    <t>マイスリー錠５ｍｇ</t>
  </si>
  <si>
    <t>ゾルピデム酒石酸塩</t>
  </si>
  <si>
    <t>アステラス製薬</t>
  </si>
  <si>
    <t>1129009F2021</t>
  </si>
  <si>
    <t>マイスリー錠１０ｍｇ</t>
  </si>
  <si>
    <t>1129010F1028</t>
  </si>
  <si>
    <t>ルネスタ錠１ｍｇ</t>
  </si>
  <si>
    <t>エスゾピクロン</t>
  </si>
  <si>
    <t>1129010F2024</t>
  </si>
  <si>
    <t>ルネスタ錠２ｍｇ</t>
  </si>
  <si>
    <t>1129010F3020</t>
  </si>
  <si>
    <t>ルネスタ錠３ｍｇ</t>
  </si>
  <si>
    <t>３ｍｇ１錠</t>
  </si>
  <si>
    <t>1139002F2026</t>
  </si>
  <si>
    <t>テグレトール錠１００ｍｇ</t>
  </si>
  <si>
    <t>カルバマゼピン</t>
  </si>
  <si>
    <t>１００ｍｇ１錠</t>
  </si>
  <si>
    <t>サンファーマ</t>
  </si>
  <si>
    <t>1139004D1052</t>
  </si>
  <si>
    <t>セレニカＲ顆粒４０％</t>
  </si>
  <si>
    <t>バルプロ酸ナトリウム</t>
  </si>
  <si>
    <t>４０％１ｇ</t>
  </si>
  <si>
    <t>興和</t>
  </si>
  <si>
    <t>1139005F1023</t>
  </si>
  <si>
    <t>エクセグラン錠１００ｍｇ</t>
  </si>
  <si>
    <t>ゾニサミド</t>
  </si>
  <si>
    <t>1139008F1027</t>
  </si>
  <si>
    <t>トピナ錠５０ｍｇ</t>
  </si>
  <si>
    <t>トピラマート</t>
  </si>
  <si>
    <t>協和キリン</t>
  </si>
  <si>
    <t>1139008F2023</t>
  </si>
  <si>
    <t>トピナ錠１００ｍｇ</t>
  </si>
  <si>
    <t>1139008F3020</t>
  </si>
  <si>
    <t>トピナ錠２５ｍｇ</t>
  </si>
  <si>
    <t>２５ｍｇ１錠</t>
  </si>
  <si>
    <t>1139009F2028</t>
  </si>
  <si>
    <t>ラミクタール錠小児用５ｍｇ</t>
  </si>
  <si>
    <t>ラモトリギン</t>
  </si>
  <si>
    <t>グラクソ・スミスクライン</t>
  </si>
  <si>
    <t>1139009F3024</t>
  </si>
  <si>
    <t>ラミクタール錠２５ｍｇ</t>
  </si>
  <si>
    <t>1139009F4020</t>
  </si>
  <si>
    <t>ラミクタール錠１００ｍｇ</t>
  </si>
  <si>
    <t>1139010F1024</t>
  </si>
  <si>
    <t>イーケプラ錠２５０ｍｇ</t>
  </si>
  <si>
    <t>レベチラセタム</t>
  </si>
  <si>
    <t>２５０ｍｇ１錠</t>
  </si>
  <si>
    <t>ユーシービージャパン</t>
  </si>
  <si>
    <t>1139010F2020</t>
  </si>
  <si>
    <t>イーケプラ錠５００ｍｇ</t>
  </si>
  <si>
    <t>５００ｍｇ１錠</t>
  </si>
  <si>
    <t>1139010R1020</t>
  </si>
  <si>
    <t>イーケプラドライシロップ５０％</t>
  </si>
  <si>
    <t>５０％１ｇ</t>
  </si>
  <si>
    <t>1147002F1560</t>
  </si>
  <si>
    <t>ボルタレン錠２５ｍｇ</t>
  </si>
  <si>
    <t>ジクロフェナクナトリウム</t>
  </si>
  <si>
    <t>ノバルティス　ファーマ</t>
  </si>
  <si>
    <t>1149001D1160</t>
  </si>
  <si>
    <t>ブルフェン顆粒２０％</t>
  </si>
  <si>
    <t>イブプロフェン</t>
  </si>
  <si>
    <t>２０％１ｇ</t>
  </si>
  <si>
    <t>科研製薬</t>
  </si>
  <si>
    <t>1149019C1149</t>
  </si>
  <si>
    <t>ロキソニン細粒１０％</t>
  </si>
  <si>
    <t>ロキソプロフェンナトリウム水和物</t>
  </si>
  <si>
    <t>１０％１ｇ</t>
  </si>
  <si>
    <t>第一三共</t>
  </si>
  <si>
    <t>1149029F1025</t>
  </si>
  <si>
    <t>ソレトン錠８０</t>
  </si>
  <si>
    <t>ザルトプロフェン</t>
  </si>
  <si>
    <t>８０ｍｇ１錠</t>
  </si>
  <si>
    <t>日本ケミファ</t>
  </si>
  <si>
    <t>1149029F1033</t>
  </si>
  <si>
    <t>ペオン錠８０</t>
  </si>
  <si>
    <t>ゼリア新薬工業</t>
  </si>
  <si>
    <t>1149032F1027</t>
  </si>
  <si>
    <t>ハイペン錠１００ｍｇ</t>
  </si>
  <si>
    <t>エトドラク</t>
  </si>
  <si>
    <t>日本新薬</t>
  </si>
  <si>
    <t>1149032F1035</t>
  </si>
  <si>
    <t>オステラック錠１００</t>
  </si>
  <si>
    <t>あすか製薬</t>
  </si>
  <si>
    <t>1149032F2023</t>
  </si>
  <si>
    <t>ハイペン錠２００ｍｇ</t>
  </si>
  <si>
    <t>２００ｍｇ１錠</t>
  </si>
  <si>
    <t>1149032F2031</t>
  </si>
  <si>
    <t>オステラック錠２００</t>
  </si>
  <si>
    <t>1149035F1020</t>
  </si>
  <si>
    <t>モービック錠５ｍｇ</t>
  </si>
  <si>
    <t>メロキシカム</t>
  </si>
  <si>
    <t>1149035F2027</t>
  </si>
  <si>
    <t>モービック錠１０ｍｇ</t>
  </si>
  <si>
    <t>1149036F1025</t>
  </si>
  <si>
    <t>ロルカム錠２ｍｇ</t>
  </si>
  <si>
    <t>ロルノキシカム</t>
  </si>
  <si>
    <t>大正製薬</t>
  </si>
  <si>
    <t>1149036F2021</t>
  </si>
  <si>
    <t>ロルカム錠４ｍｇ</t>
  </si>
  <si>
    <t>４ｍｇ１錠</t>
  </si>
  <si>
    <t>1149037F1020</t>
  </si>
  <si>
    <t>セレコックス錠１００ｍｇ</t>
  </si>
  <si>
    <t>セレコキシブ</t>
  </si>
  <si>
    <t>1149037F2026</t>
  </si>
  <si>
    <t>セレコックス錠２００ｍｇ</t>
  </si>
  <si>
    <t>1149117F1020</t>
  </si>
  <si>
    <t>トラムセット配合錠</t>
  </si>
  <si>
    <t>トラマドール塩酸塩・アセトアミノフェン</t>
  </si>
  <si>
    <t>１錠</t>
  </si>
  <si>
    <t>ヤンセンファーマ</t>
  </si>
  <si>
    <t>1161001C1089</t>
  </si>
  <si>
    <t>シンメトレル細粒１０％</t>
  </si>
  <si>
    <t>アマンタジン塩酸塩</t>
  </si>
  <si>
    <t>1161001F1050</t>
  </si>
  <si>
    <t>シンメトレル錠５０ｍｇ</t>
  </si>
  <si>
    <t>1161001F2057</t>
  </si>
  <si>
    <t>シンメトレル錠１００ｍｇ</t>
  </si>
  <si>
    <t>1162001C1043</t>
  </si>
  <si>
    <t>アキネトン細粒１％</t>
  </si>
  <si>
    <t>ビペリデン塩酸塩</t>
  </si>
  <si>
    <t>１％１ｇ</t>
  </si>
  <si>
    <t>1169008F1026</t>
  </si>
  <si>
    <t>ペルマックス錠５０μｇ</t>
  </si>
  <si>
    <t>ペルゴリドメシル酸塩</t>
  </si>
  <si>
    <t>５０μｇ１錠</t>
  </si>
  <si>
    <t>1169008F2022</t>
  </si>
  <si>
    <t>ペルマックス錠２５０μｇ</t>
  </si>
  <si>
    <t>２５０μｇ１錠</t>
  </si>
  <si>
    <t>1169012F1022</t>
  </si>
  <si>
    <t>ビ・シフロール錠０．１２５ｍｇ</t>
  </si>
  <si>
    <t>プラミペキソール塩酸塩水和物</t>
  </si>
  <si>
    <t>1169012F2029</t>
  </si>
  <si>
    <t>ビ・シフロール錠０．５ｍｇ</t>
  </si>
  <si>
    <t>1169012G1028</t>
  </si>
  <si>
    <t>ミラペックスＬＡ錠０．３７５ｍｇ</t>
  </si>
  <si>
    <t>０．３７５ｍｇ１錠</t>
  </si>
  <si>
    <t>1169012G2024</t>
  </si>
  <si>
    <t>ミラペックスＬＡ錠１．５ｍｇ</t>
  </si>
  <si>
    <t>１．５ｍｇ１錠</t>
  </si>
  <si>
    <t>1169013F1027</t>
  </si>
  <si>
    <t>レキップ錠０．２５ｍｇ</t>
  </si>
  <si>
    <t>ロピニロール塩酸塩</t>
  </si>
  <si>
    <t>1169013F2023</t>
  </si>
  <si>
    <t>レキップ錠１ｍｇ</t>
  </si>
  <si>
    <t>1169013F3020</t>
  </si>
  <si>
    <t>レキップ錠２ｍｇ</t>
  </si>
  <si>
    <t>1169013G1022</t>
  </si>
  <si>
    <t>レキップＣＲ錠２ｍｇ</t>
  </si>
  <si>
    <t>1169013G2029</t>
  </si>
  <si>
    <t>レキップＣＲ錠８ｍｇ</t>
  </si>
  <si>
    <t>８ｍｇ１錠</t>
  </si>
  <si>
    <t>1169014F1021</t>
  </si>
  <si>
    <t>コムタン錠１００ｍｇ</t>
  </si>
  <si>
    <t>エンタカポン</t>
  </si>
  <si>
    <t>1169101F1120</t>
  </si>
  <si>
    <t>ネオドパストン配合錠Ｌ１００</t>
  </si>
  <si>
    <t>レボドパ・カルビドパ水和物</t>
  </si>
  <si>
    <t>大原薬品工業</t>
  </si>
  <si>
    <t>1169101F1146</t>
  </si>
  <si>
    <t>メネシット配合錠１００</t>
  </si>
  <si>
    <t>オルガノン</t>
  </si>
  <si>
    <t>1169101F2045</t>
  </si>
  <si>
    <t>ネオドパストン配合錠Ｌ２５０</t>
  </si>
  <si>
    <t>1169101F2053</t>
  </si>
  <si>
    <t>メネシット配合錠２５０</t>
  </si>
  <si>
    <t>1172014F2120</t>
  </si>
  <si>
    <t>レボトミン錠２５ｍｇ</t>
  </si>
  <si>
    <t>レボメプロマジンマレイン酸塩</t>
  </si>
  <si>
    <t>田辺三菱製薬</t>
  </si>
  <si>
    <t>1179008F1022</t>
  </si>
  <si>
    <t>ルジオミール錠１０ｍｇ</t>
  </si>
  <si>
    <t>マプロチリン塩酸塩</t>
  </si>
  <si>
    <t>1179008F2029</t>
  </si>
  <si>
    <t>ルジオミール錠２５ｍｇ</t>
  </si>
  <si>
    <t>1179012F1118</t>
  </si>
  <si>
    <t>リーゼ錠５ｍｇ</t>
  </si>
  <si>
    <t>クロチアゼパム</t>
  </si>
  <si>
    <t>1179012F2033</t>
  </si>
  <si>
    <t>リーゼ錠１０ｍｇ</t>
  </si>
  <si>
    <t>1179016F1124</t>
  </si>
  <si>
    <t>ドグマチール錠１００ｍｇ</t>
  </si>
  <si>
    <t>スルピリド</t>
  </si>
  <si>
    <t>日医工</t>
  </si>
  <si>
    <t>1179016F2090</t>
  </si>
  <si>
    <t>ドグマチール錠２００ｍｇ</t>
  </si>
  <si>
    <t>1179017F2052</t>
  </si>
  <si>
    <t>リーマス錠２００</t>
  </si>
  <si>
    <t>炭酸リチウム</t>
  </si>
  <si>
    <t>1179020C1191</t>
  </si>
  <si>
    <t>セレネース細粒１％</t>
  </si>
  <si>
    <t>ハロペリドール</t>
  </si>
  <si>
    <t>1179020F1210</t>
  </si>
  <si>
    <t>セレネース錠０．７５ｍｇ</t>
  </si>
  <si>
    <t>０．７５ｍｇ１錠</t>
  </si>
  <si>
    <t>1179020F2038</t>
  </si>
  <si>
    <t>セレネース錠１ｍｇ</t>
  </si>
  <si>
    <t>1179020F3255</t>
  </si>
  <si>
    <t>セレネース錠１．５ｍｇ</t>
  </si>
  <si>
    <t>1179020F5037</t>
  </si>
  <si>
    <t>セレネース錠３ｍｇ</t>
  </si>
  <si>
    <t>1179025F1026</t>
  </si>
  <si>
    <t>デパス錠０．５ｍｇ</t>
  </si>
  <si>
    <t>エチゾラム</t>
  </si>
  <si>
    <t>1179025F2022</t>
  </si>
  <si>
    <t>デパス錠１ｍｇ</t>
  </si>
  <si>
    <t>1179025F3029</t>
  </si>
  <si>
    <t>デパス錠０．２５ｍｇ</t>
  </si>
  <si>
    <t>1179026F2027</t>
  </si>
  <si>
    <t>トロペロン錠１ｍｇ</t>
  </si>
  <si>
    <t>チミペロン</t>
  </si>
  <si>
    <t>1179026F3023</t>
  </si>
  <si>
    <t>トロペロン錠３ｍｇ</t>
  </si>
  <si>
    <t>1179034F1050</t>
  </si>
  <si>
    <t>テシプール錠１ｍｇ</t>
  </si>
  <si>
    <t>セチプチリンマレイン酸塩</t>
  </si>
  <si>
    <t>1179037F1029</t>
  </si>
  <si>
    <t>レスリン錠２５</t>
  </si>
  <si>
    <t>トラゾドン塩酸塩</t>
  </si>
  <si>
    <t>1179037F1037</t>
  </si>
  <si>
    <t>デジレル錠２５</t>
  </si>
  <si>
    <t>1179037F2025</t>
  </si>
  <si>
    <t>レスリン錠５０</t>
  </si>
  <si>
    <t>1179037F2033</t>
  </si>
  <si>
    <t>デジレル錠５０</t>
  </si>
  <si>
    <t>1179038C1027</t>
  </si>
  <si>
    <t>リスパダール細粒１％</t>
  </si>
  <si>
    <t>リスペリドン</t>
  </si>
  <si>
    <t>1179038F1023</t>
  </si>
  <si>
    <t>リスパダール錠１ｍｇ</t>
  </si>
  <si>
    <t>1179038F2020</t>
  </si>
  <si>
    <t>リスパダール錠２ｍｇ</t>
  </si>
  <si>
    <t>1179038F3026</t>
  </si>
  <si>
    <t>リスパダール錠３ｍｇ</t>
  </si>
  <si>
    <t>1179038F5029</t>
  </si>
  <si>
    <t>リスパダールＯＤ錠１ｍｇ</t>
  </si>
  <si>
    <t>1179038F6025</t>
  </si>
  <si>
    <t>リスパダールＯＤ錠２ｍｇ</t>
  </si>
  <si>
    <t>1179038S1021</t>
  </si>
  <si>
    <t>リスパダール内用液１ｍｇ／ｍＬ</t>
  </si>
  <si>
    <t>０．１％１ｍＬ</t>
  </si>
  <si>
    <t>1179039F1028</t>
  </si>
  <si>
    <t>デプロメール錠２５</t>
  </si>
  <si>
    <t>フルボキサミンマレイン酸塩</t>
  </si>
  <si>
    <t>1179039F1036</t>
  </si>
  <si>
    <t>ルボックス錠２５</t>
  </si>
  <si>
    <t>アッヴィ</t>
  </si>
  <si>
    <t>1179039F2024</t>
  </si>
  <si>
    <t>デプロメール錠５０</t>
  </si>
  <si>
    <t>1179039F2032</t>
  </si>
  <si>
    <t>ルボックス錠５０</t>
  </si>
  <si>
    <t>1179039F3020</t>
  </si>
  <si>
    <t>デプロメール錠７５</t>
  </si>
  <si>
    <t>７５ｍｇ１錠</t>
  </si>
  <si>
    <t>1179039F3039</t>
  </si>
  <si>
    <t>ルボックス錠７５</t>
  </si>
  <si>
    <t>1179040F1136</t>
  </si>
  <si>
    <t>トレドミン錠１５ｍｇ</t>
  </si>
  <si>
    <t>ミルナシプラン塩酸塩</t>
  </si>
  <si>
    <t>旭化成ファーマ</t>
  </si>
  <si>
    <t>1179040F2132</t>
  </si>
  <si>
    <t>トレドミン錠２５ｍｇ</t>
  </si>
  <si>
    <t>1179040F3023</t>
  </si>
  <si>
    <t>トレドミン錠１２．５ｍｇ</t>
  </si>
  <si>
    <t>１２．５ｍｇ１錠</t>
  </si>
  <si>
    <t>1179040F4020</t>
  </si>
  <si>
    <t>トレドミン錠５０ｍｇ</t>
  </si>
  <si>
    <t>1179041F1025</t>
  </si>
  <si>
    <t>パキシル錠１０ｍｇ</t>
  </si>
  <si>
    <t>パロキセチン塩酸塩水和物</t>
  </si>
  <si>
    <t>1179041F2021</t>
  </si>
  <si>
    <t>パキシル錠２０ｍｇ</t>
  </si>
  <si>
    <t>1179041F3028</t>
  </si>
  <si>
    <t>パキシル錠５ｍｇ</t>
  </si>
  <si>
    <t>1179042C1023</t>
  </si>
  <si>
    <t>セロクエル細粒５０％</t>
  </si>
  <si>
    <t>クエチアピンフマル酸塩</t>
  </si>
  <si>
    <t>1179042F1020</t>
  </si>
  <si>
    <t>セロクエル２５ｍｇ錠</t>
  </si>
  <si>
    <t>1179042F2026</t>
  </si>
  <si>
    <t>セロクエル１００ｍｇ錠</t>
  </si>
  <si>
    <t>1179042F3022</t>
  </si>
  <si>
    <t>セロクエル２００ｍｇ錠</t>
  </si>
  <si>
    <t>1179043F1032</t>
  </si>
  <si>
    <t>ルーラン錠４ｍｇ</t>
  </si>
  <si>
    <t>ペロスピロン塩酸塩水和物</t>
  </si>
  <si>
    <t>1179043F2039</t>
  </si>
  <si>
    <t>ルーラン錠８ｍｇ</t>
  </si>
  <si>
    <t>1179043F3027</t>
  </si>
  <si>
    <t>ルーラン錠１６ｍｇ</t>
  </si>
  <si>
    <t>１６ｍｇ１錠</t>
  </si>
  <si>
    <t>1179044C1022</t>
  </si>
  <si>
    <t>ジプレキサ細粒１％</t>
  </si>
  <si>
    <t>オランザピン</t>
  </si>
  <si>
    <t>日本イーライリリー</t>
  </si>
  <si>
    <t>1179044F1029</t>
  </si>
  <si>
    <t>ジプレキサ錠２．５ｍｇ</t>
  </si>
  <si>
    <t>２．５ｍｇ１錠</t>
  </si>
  <si>
    <t>1179044F2025</t>
  </si>
  <si>
    <t>ジプレキサ錠５ｍｇ</t>
  </si>
  <si>
    <t>1179044F3021</t>
  </si>
  <si>
    <t>ジプレキサ錠１０ｍｇ</t>
  </si>
  <si>
    <t>1179044F4028</t>
  </si>
  <si>
    <t>ジプレキサザイディス錠５ｍｇ</t>
  </si>
  <si>
    <t>1179044F5024</t>
  </si>
  <si>
    <t>ジプレキサザイディス錠１０ｍｇ</t>
  </si>
  <si>
    <t>1179044F6020</t>
  </si>
  <si>
    <t>ジプレキサザイディス錠２．５ｍｇ</t>
  </si>
  <si>
    <t>1179045B1021</t>
  </si>
  <si>
    <t>エビリファイ散１％</t>
  </si>
  <si>
    <t>アリピプラゾール</t>
  </si>
  <si>
    <t>大塚製薬</t>
  </si>
  <si>
    <t>1179045F1023</t>
  </si>
  <si>
    <t>エビリファイ錠３ｍｇ</t>
  </si>
  <si>
    <t>1179045F2020</t>
  </si>
  <si>
    <t>エビリファイ錠６ｍｇ</t>
  </si>
  <si>
    <t>６ｍｇ１錠</t>
  </si>
  <si>
    <t>1179045F3026</t>
  </si>
  <si>
    <t>エビリファイ錠１２ｍｇ</t>
  </si>
  <si>
    <t>１２ｍｇ１錠</t>
  </si>
  <si>
    <t>1179045F4022</t>
  </si>
  <si>
    <t>エビリファイＯＤ錠３ｍｇ</t>
  </si>
  <si>
    <t>1179045F5029</t>
  </si>
  <si>
    <t>エビリファイＯＤ錠６ｍｇ</t>
  </si>
  <si>
    <t>1179045F6025</t>
  </si>
  <si>
    <t>エビリファイＯＤ錠１２ｍｇ</t>
  </si>
  <si>
    <t>1179045F7021</t>
  </si>
  <si>
    <t>エビリファイＯＤ錠２４ｍｇ</t>
  </si>
  <si>
    <t>２４ｍｇ１錠</t>
  </si>
  <si>
    <t>1179045F8028</t>
  </si>
  <si>
    <t>エビリファイ錠１ｍｇ</t>
  </si>
  <si>
    <t>1179046F1028</t>
  </si>
  <si>
    <t>ジェイゾロフト錠２５ｍｇ</t>
  </si>
  <si>
    <t>セルトラリン塩酸塩</t>
  </si>
  <si>
    <t>1179046F2024</t>
  </si>
  <si>
    <t>ジェイゾロフト錠５０ｍｇ</t>
  </si>
  <si>
    <t>1179046F3020</t>
  </si>
  <si>
    <t>ジェイゾロフト錠１００ｍｇ</t>
  </si>
  <si>
    <t>1179046F4027</t>
  </si>
  <si>
    <t>ジェイゾロフトＯＤ錠２５ｍｇ</t>
  </si>
  <si>
    <t>1179046F5023</t>
  </si>
  <si>
    <t>ジェイゾロフトＯＤ錠５０ｍｇ</t>
  </si>
  <si>
    <t>1179046F6020</t>
  </si>
  <si>
    <t>ジェイゾロフトＯＤ錠１００ｍｇ</t>
  </si>
  <si>
    <t>1179048B1025</t>
  </si>
  <si>
    <t>ロナセン散２％</t>
  </si>
  <si>
    <t>ブロナンセリン</t>
  </si>
  <si>
    <t>２％１ｇ</t>
  </si>
  <si>
    <t>1179048F1027</t>
  </si>
  <si>
    <t>ロナセン錠２ｍｇ</t>
  </si>
  <si>
    <t>1179048F2023</t>
  </si>
  <si>
    <t>ロナセン錠４ｍｇ</t>
  </si>
  <si>
    <t>1179048F3020</t>
  </si>
  <si>
    <t>ロナセン錠８ｍｇ</t>
  </si>
  <si>
    <t>1179050M1023</t>
  </si>
  <si>
    <t>ストラテラカプセル５ｍｇ</t>
  </si>
  <si>
    <t>アトモキセチン塩酸塩</t>
  </si>
  <si>
    <t>５ｍｇ１カプセル</t>
  </si>
  <si>
    <t>1179050M2020</t>
  </si>
  <si>
    <t>ストラテラカプセル１０ｍｇ</t>
  </si>
  <si>
    <t>１０ｍｇ１カプセル</t>
  </si>
  <si>
    <t>1179050M3026</t>
  </si>
  <si>
    <t>ストラテラカプセル２５ｍｇ</t>
  </si>
  <si>
    <t>２５ｍｇ１カプセル</t>
  </si>
  <si>
    <t>1179050M4022</t>
  </si>
  <si>
    <t>ストラテラカプセル４０ｍｇ</t>
  </si>
  <si>
    <t>４０ｍｇ１カプセル</t>
  </si>
  <si>
    <t>1179050S1022</t>
  </si>
  <si>
    <t>ストラテラ内用液０．４％</t>
  </si>
  <si>
    <t>０．４％１ｍＬ</t>
  </si>
  <si>
    <t>1179051F1029</t>
  </si>
  <si>
    <t>リフレックス錠１５ｍｇ</t>
  </si>
  <si>
    <t>ミルタザピン</t>
  </si>
  <si>
    <t>1179051F1037</t>
  </si>
  <si>
    <t>レメロン錠１５ｍｇ</t>
  </si>
  <si>
    <t>1179051F2025</t>
  </si>
  <si>
    <t>リフレックス錠３０ｍｇ</t>
  </si>
  <si>
    <t>３０ｍｇ１錠</t>
  </si>
  <si>
    <t>1179051F2033</t>
  </si>
  <si>
    <t>レメロン錠３０ｍｇ</t>
  </si>
  <si>
    <t>1179052M1022</t>
  </si>
  <si>
    <t>サインバルタカプセル２０ｍｇ</t>
  </si>
  <si>
    <t>デュロキセチン塩酸塩</t>
  </si>
  <si>
    <t>２０ｍｇ１カプセル</t>
  </si>
  <si>
    <t>塩野義製薬</t>
  </si>
  <si>
    <t>1179052M2029</t>
  </si>
  <si>
    <t>サインバルタカプセル３０ｍｇ</t>
  </si>
  <si>
    <t>３０ｍｇ１カプセル</t>
  </si>
  <si>
    <t>1179054F1022</t>
  </si>
  <si>
    <t>レクサプロ錠１０ｍｇ</t>
  </si>
  <si>
    <t>エスシタロプラムシュウ酸塩</t>
  </si>
  <si>
    <t>1179054F2029</t>
  </si>
  <si>
    <t>レクサプロ錠２０ｍｇ</t>
  </si>
  <si>
    <t>1190004C1025</t>
  </si>
  <si>
    <t>グラマリール細粒１０％</t>
  </si>
  <si>
    <t>チアプリド塩酸塩</t>
  </si>
  <si>
    <t>1190004F1021</t>
  </si>
  <si>
    <t>グラマリール錠２５ｍｇ</t>
  </si>
  <si>
    <t>1190004F2028</t>
  </si>
  <si>
    <t>グラマリール錠５０ｍｇ</t>
  </si>
  <si>
    <t>1190011F1021</t>
  </si>
  <si>
    <t>リルテック錠５０</t>
  </si>
  <si>
    <t>リルゾール</t>
  </si>
  <si>
    <t>1190012C1020</t>
  </si>
  <si>
    <t>アリセプト細粒０．５％</t>
  </si>
  <si>
    <t>ドネペジル塩酸塩</t>
  </si>
  <si>
    <t>０．５％１ｇ</t>
  </si>
  <si>
    <t>1190012F1026</t>
  </si>
  <si>
    <t>アリセプト錠３ｍｇ</t>
  </si>
  <si>
    <t>1190012F2022</t>
  </si>
  <si>
    <t>アリセプト錠５ｍｇ</t>
  </si>
  <si>
    <t>1190012F3029</t>
  </si>
  <si>
    <t>アリセプトＤ錠３ｍｇ</t>
  </si>
  <si>
    <t>1190012F4025</t>
  </si>
  <si>
    <t>アリセプトＤ錠５ｍｇ</t>
  </si>
  <si>
    <t>1190012F5021</t>
  </si>
  <si>
    <t>アリセプト錠１０ｍｇ</t>
  </si>
  <si>
    <t>1190012F6028</t>
  </si>
  <si>
    <t>アリセプトＤ錠１０ｍｇ</t>
  </si>
  <si>
    <t>1190012Q1027</t>
  </si>
  <si>
    <t>アリセプト内服ゼリー３ｍｇ</t>
  </si>
  <si>
    <t>３ｍｇ１個</t>
  </si>
  <si>
    <t>1190012Q2023</t>
  </si>
  <si>
    <t>アリセプト内服ゼリー５ｍｇ</t>
  </si>
  <si>
    <t>５ｍｇ１個</t>
  </si>
  <si>
    <t>1190014F1033</t>
  </si>
  <si>
    <t>セレジスト錠５ｍｇ</t>
  </si>
  <si>
    <t>タルチレリン水和物</t>
  </si>
  <si>
    <t>1190014F2021</t>
  </si>
  <si>
    <t>セレジストＯＤ錠５ｍｇ</t>
  </si>
  <si>
    <t>1190015F1020</t>
  </si>
  <si>
    <t>レミッチＯＤ錠２．５μｇ</t>
  </si>
  <si>
    <t>ナルフラフィン塩酸塩</t>
  </si>
  <si>
    <t>２．５μｇ１錠</t>
  </si>
  <si>
    <t>東レ</t>
  </si>
  <si>
    <t>1190015M1029</t>
  </si>
  <si>
    <t>レミッチカプセル２．５μｇ</t>
  </si>
  <si>
    <t>２．５μｇ１カプセル</t>
  </si>
  <si>
    <t>1190016F1024</t>
  </si>
  <si>
    <t>ロゼレム錠８ｍｇ</t>
  </si>
  <si>
    <t>ラメルテオン</t>
  </si>
  <si>
    <t>武田薬品工業</t>
  </si>
  <si>
    <t>1190017F1029</t>
  </si>
  <si>
    <t>リリカＯＤ錠２５ｍｇ</t>
  </si>
  <si>
    <t>プレガバリン</t>
  </si>
  <si>
    <t>1190017F2025</t>
  </si>
  <si>
    <t>リリカＯＤ錠７５ｍｇ</t>
  </si>
  <si>
    <t>1190017F3021</t>
  </si>
  <si>
    <t>リリカＯＤ錠１５０ｍｇ</t>
  </si>
  <si>
    <t>１５０ｍｇ１錠</t>
  </si>
  <si>
    <t>1190017M1028</t>
  </si>
  <si>
    <t>リリカカプセル２５ｍｇ</t>
  </si>
  <si>
    <t>1190017M2024</t>
  </si>
  <si>
    <t>リリカカプセル７５ｍｇ</t>
  </si>
  <si>
    <t>７５ｍｇ１カプセル</t>
  </si>
  <si>
    <t>1190017M3020</t>
  </si>
  <si>
    <t>リリカカプセル１５０ｍｇ</t>
  </si>
  <si>
    <t>１５０ｍｇ１カプセル</t>
  </si>
  <si>
    <t>1190018F1023</t>
  </si>
  <si>
    <t>メマリー錠５ｍｇ</t>
  </si>
  <si>
    <t>メマンチン塩酸塩</t>
  </si>
  <si>
    <t>1190018F2020</t>
  </si>
  <si>
    <t>メマリー錠１０ｍｇ</t>
  </si>
  <si>
    <t>1190018F3026</t>
  </si>
  <si>
    <t>メマリー錠２０ｍｇ</t>
  </si>
  <si>
    <t>1190018F4022</t>
  </si>
  <si>
    <t>メマリーＯＤ錠５ｍｇ</t>
  </si>
  <si>
    <t>1190018F5029</t>
  </si>
  <si>
    <t>メマリーＯＤ錠１０ｍｇ</t>
  </si>
  <si>
    <t>1190018F6025</t>
  </si>
  <si>
    <t>メマリーＯＤ錠２０ｍｇ</t>
  </si>
  <si>
    <t>1190018R1020</t>
  </si>
  <si>
    <t>メマリードライシロップ２％</t>
  </si>
  <si>
    <t>1190019F4027</t>
  </si>
  <si>
    <t>レミニールＯＤ錠４ｍｇ</t>
  </si>
  <si>
    <t>ガランタミン臭化水素酸塩</t>
  </si>
  <si>
    <t>太陽ファルマ</t>
  </si>
  <si>
    <t>1190019F5023</t>
  </si>
  <si>
    <t>レミニールＯＤ錠８ｍｇ</t>
  </si>
  <si>
    <t>1190019F6020</t>
  </si>
  <si>
    <t>レミニールＯＤ錠１２ｍｇ</t>
  </si>
  <si>
    <t>1225001F1114</t>
  </si>
  <si>
    <t>リンラキサー錠１２５ｍｇ</t>
  </si>
  <si>
    <t>クロルフェネシンカルバミン酸エステル</t>
  </si>
  <si>
    <t>１２５ｍｇ１錠</t>
  </si>
  <si>
    <t>1225001F2250</t>
  </si>
  <si>
    <t>リンラキサー錠２５０ｍｇ</t>
  </si>
  <si>
    <t>1231013M2179</t>
  </si>
  <si>
    <t>チアトンカプセル１０ｍｇ</t>
  </si>
  <si>
    <t>チキジウム臭化物</t>
  </si>
  <si>
    <t>1249008F1215</t>
  </si>
  <si>
    <t>アロフト錠２０ｍｇ</t>
  </si>
  <si>
    <t>アフロクアロン</t>
  </si>
  <si>
    <t>ニプロＥＳファーマ</t>
  </si>
  <si>
    <t>1249009F1090</t>
  </si>
  <si>
    <t>ミオナール錠５０ｍｇ</t>
  </si>
  <si>
    <t>エペリゾン塩酸塩</t>
  </si>
  <si>
    <t>1249010F1026</t>
  </si>
  <si>
    <t>テルネリン錠１ｍｇ</t>
  </si>
  <si>
    <t>チザニジン塩酸塩</t>
  </si>
  <si>
    <t>1339002F1438</t>
  </si>
  <si>
    <t>セファドール錠２５ｍｇ</t>
  </si>
  <si>
    <t>ジフェニドール塩酸塩</t>
  </si>
  <si>
    <t>1339005F1296</t>
  </si>
  <si>
    <t>メリスロン錠６ｍｇ</t>
  </si>
  <si>
    <t>ベタヒスチンメシル酸塩</t>
  </si>
  <si>
    <t>1339005F2128</t>
  </si>
  <si>
    <t>メリスロン錠１２ｍｇ</t>
  </si>
  <si>
    <t>2119003F2332</t>
  </si>
  <si>
    <t>ノイキノン錠１０ｍｇ</t>
  </si>
  <si>
    <t>ユビデカレノン</t>
  </si>
  <si>
    <t>2119003F2340</t>
  </si>
  <si>
    <t>ノイキノン糖衣錠１０ｍｇ</t>
  </si>
  <si>
    <t>2119004F1020</t>
  </si>
  <si>
    <t>カルグート錠５</t>
  </si>
  <si>
    <t>デノパミン</t>
  </si>
  <si>
    <t>2119004F2027</t>
  </si>
  <si>
    <t>カルグート錠１０</t>
  </si>
  <si>
    <t>2123005F1141</t>
  </si>
  <si>
    <t>ミケラン錠５ｍｇ</t>
  </si>
  <si>
    <t>カルテオロール塩酸塩</t>
  </si>
  <si>
    <t>2123008F1048</t>
  </si>
  <si>
    <t>インデラル錠１０ｍｇ</t>
  </si>
  <si>
    <t>プロプラノロール塩酸塩</t>
  </si>
  <si>
    <t>2123009F3096</t>
  </si>
  <si>
    <t>カルビスケン錠５ｍｇ</t>
  </si>
  <si>
    <t>ピンドロール</t>
  </si>
  <si>
    <t>2123011F1155</t>
  </si>
  <si>
    <t>テノーミン錠２５</t>
  </si>
  <si>
    <t>アテノロール</t>
  </si>
  <si>
    <t>2123011F2437</t>
  </si>
  <si>
    <t>テノーミン錠５０</t>
  </si>
  <si>
    <t>2123014F1094</t>
  </si>
  <si>
    <t>アロチノロール塩酸塩錠５ｍｇ「ＤＳＰ」</t>
  </si>
  <si>
    <t>アロチノロール塩酸塩</t>
  </si>
  <si>
    <t>2123014F2201</t>
  </si>
  <si>
    <t>アロチノロール塩酸塩錠１０ｍｇ「ＤＳＰ」</t>
  </si>
  <si>
    <t>2123016F1107</t>
  </si>
  <si>
    <t>メインテート錠２．５ｍｇ</t>
  </si>
  <si>
    <t>ビソプロロールフマル酸塩</t>
  </si>
  <si>
    <t>2123016F2189</t>
  </si>
  <si>
    <t>メインテート錠５ｍｇ</t>
  </si>
  <si>
    <t>2123016F3037</t>
  </si>
  <si>
    <t>メインテート錠０．６２５ｍｇ</t>
  </si>
  <si>
    <t>０．６２５ｍｇ１錠</t>
  </si>
  <si>
    <t>2129003M1021</t>
  </si>
  <si>
    <t>メキシチールカプセル５０ｍｇ</t>
  </si>
  <si>
    <t>メキシレチン塩酸塩</t>
  </si>
  <si>
    <t>５０ｍｇ１カプセル</t>
  </si>
  <si>
    <t>2129003M2028</t>
  </si>
  <si>
    <t>メキシチールカプセル１００ｍｇ</t>
  </si>
  <si>
    <t>１００ｍｇ１カプセル</t>
  </si>
  <si>
    <t>2129004M1026</t>
  </si>
  <si>
    <t>アスペノンカプセル１０</t>
  </si>
  <si>
    <t>アプリンジン塩酸塩</t>
  </si>
  <si>
    <t>バイエル薬品</t>
  </si>
  <si>
    <t>2129004M2022</t>
  </si>
  <si>
    <t>アスペノンカプセル２０</t>
  </si>
  <si>
    <t>2129005F1129</t>
  </si>
  <si>
    <t>リスモダンＲ錠１５０ｍｇ</t>
  </si>
  <si>
    <t>リン酸ジソピラミド</t>
  </si>
  <si>
    <t>クリニジェン</t>
  </si>
  <si>
    <t>2129006F1026</t>
  </si>
  <si>
    <t>プロノン錠１５０ｍｇ</t>
  </si>
  <si>
    <t>プロパフェノン塩酸塩</t>
  </si>
  <si>
    <t>トーアエイヨー</t>
  </si>
  <si>
    <t>2129006F2022</t>
  </si>
  <si>
    <t>プロノン錠１００ｍｇ</t>
  </si>
  <si>
    <t>2129007F1020</t>
  </si>
  <si>
    <t>シベノール錠５０ｍｇ</t>
  </si>
  <si>
    <t>シベンゾリンコハク酸塩</t>
  </si>
  <si>
    <t>2129007F2027</t>
  </si>
  <si>
    <t>シベノール錠１００ｍｇ</t>
  </si>
  <si>
    <t>2129008M1024</t>
  </si>
  <si>
    <t>サンリズムカプセル２５ｍｇ</t>
  </si>
  <si>
    <t>ピルシカイニド塩酸塩水和物</t>
  </si>
  <si>
    <t>2129008M2020</t>
  </si>
  <si>
    <t>サンリズムカプセル５０ｍｇ</t>
  </si>
  <si>
    <t>2129009F1020</t>
  </si>
  <si>
    <t>タンボコール錠５０ｍｇ</t>
  </si>
  <si>
    <t>フレカイニド酢酸塩</t>
  </si>
  <si>
    <t>2129009F2026</t>
  </si>
  <si>
    <t>タンボコール錠１００ｍｇ</t>
  </si>
  <si>
    <t>2129013F1026</t>
  </si>
  <si>
    <t>ソタコール錠４０ｍｇ</t>
  </si>
  <si>
    <t>ソタロール塩酸塩</t>
  </si>
  <si>
    <t>４０ｍｇ１錠</t>
  </si>
  <si>
    <t>2129013F2022</t>
  </si>
  <si>
    <t>ソタコール錠８０ｍｇ</t>
  </si>
  <si>
    <t>2132003F1257</t>
  </si>
  <si>
    <t>フルイトラン錠２ｍｇ</t>
  </si>
  <si>
    <t>トリクロルメチアジド</t>
  </si>
  <si>
    <t>シオノギファーマ</t>
  </si>
  <si>
    <t>2132003F3039</t>
  </si>
  <si>
    <t>フルイトラン錠１ｍｇ</t>
  </si>
  <si>
    <t>2133001F1522</t>
  </si>
  <si>
    <t>アルダクトンＡ錠２５ｍｇ</t>
  </si>
  <si>
    <t>スピロノラクトン</t>
  </si>
  <si>
    <t>2133001F2057</t>
  </si>
  <si>
    <t>アルダクトンＡ錠５０ｍｇ</t>
  </si>
  <si>
    <t>2139001S1060</t>
  </si>
  <si>
    <t>イソバイドシロップ７０％</t>
  </si>
  <si>
    <t>イソソルビド</t>
  </si>
  <si>
    <t>７０％１ｍＬ</t>
  </si>
  <si>
    <t>2139005F1052</t>
  </si>
  <si>
    <t>ラシックス錠２０ｍｇ</t>
  </si>
  <si>
    <t>フロセミド</t>
  </si>
  <si>
    <t>2139005F2342</t>
  </si>
  <si>
    <t>ラシックス錠４０ｍｇ</t>
  </si>
  <si>
    <t>2139005F3039</t>
  </si>
  <si>
    <t>ラシックス錠１０ｍｇ</t>
  </si>
  <si>
    <t>2139008F1056</t>
  </si>
  <si>
    <t>ダイアート錠６０ｍｇ</t>
  </si>
  <si>
    <t>アゾセミド</t>
  </si>
  <si>
    <t>６０ｍｇ１錠</t>
  </si>
  <si>
    <t>三和化学研究所</t>
  </si>
  <si>
    <t>2139008F2028</t>
  </si>
  <si>
    <t>ダイアート錠３０ｍｇ</t>
  </si>
  <si>
    <t>2139009F1026</t>
  </si>
  <si>
    <t>ルプラック錠４ｍｇ</t>
  </si>
  <si>
    <t>トラセミド</t>
  </si>
  <si>
    <t>2139009F2022</t>
  </si>
  <si>
    <t>ルプラック錠８ｍｇ</t>
  </si>
  <si>
    <t>2139011F3026</t>
  </si>
  <si>
    <t>サムスカＯＤ錠７．５ｍｇ</t>
  </si>
  <si>
    <t>トルバプタン</t>
  </si>
  <si>
    <t>2139011F4022</t>
  </si>
  <si>
    <t>サムスカＯＤ錠１５ｍｇ</t>
  </si>
  <si>
    <t>2144001F1020</t>
  </si>
  <si>
    <t>カプトリル錠１２．５ｍｇ</t>
  </si>
  <si>
    <t>カプトプリル</t>
  </si>
  <si>
    <t>2144001F2026</t>
  </si>
  <si>
    <t>カプトリル錠２５ｍｇ</t>
  </si>
  <si>
    <t>2144002F1024</t>
  </si>
  <si>
    <t>レニベース錠２．５</t>
  </si>
  <si>
    <t>エナラプリルマレイン酸塩</t>
  </si>
  <si>
    <t>2144002F2020</t>
  </si>
  <si>
    <t>レニベース錠５</t>
  </si>
  <si>
    <t>2144002F3027</t>
  </si>
  <si>
    <t>レニベース錠１０</t>
  </si>
  <si>
    <t>2144003F2025</t>
  </si>
  <si>
    <t>セタプリル錠２５ｍｇ</t>
  </si>
  <si>
    <t>アラセプリル</t>
  </si>
  <si>
    <t>2144006F1030</t>
  </si>
  <si>
    <t>ロンゲス錠５ｍｇ</t>
  </si>
  <si>
    <t>リシノプリル水和物</t>
  </si>
  <si>
    <t>2144006F2037</t>
  </si>
  <si>
    <t>ロンゲス錠１０ｍｇ</t>
  </si>
  <si>
    <t>2144006F3033</t>
  </si>
  <si>
    <t>ロンゲス錠２０ｍｇ</t>
  </si>
  <si>
    <t>2144007F1027</t>
  </si>
  <si>
    <t>チバセン錠２．５ｍｇ</t>
  </si>
  <si>
    <t>ベナゼプリル塩酸塩</t>
  </si>
  <si>
    <t>2144007F2023</t>
  </si>
  <si>
    <t>チバセン錠５ｍｇ</t>
  </si>
  <si>
    <t>2144007F3020</t>
  </si>
  <si>
    <t>チバセン錠１０ｍｇ</t>
  </si>
  <si>
    <t>2144008F1021</t>
  </si>
  <si>
    <t>タナトリル錠２．５</t>
  </si>
  <si>
    <t>イミダプリル塩酸塩</t>
  </si>
  <si>
    <t>2144008F2028</t>
  </si>
  <si>
    <t>タナトリル錠５</t>
  </si>
  <si>
    <t>2144008F3024</t>
  </si>
  <si>
    <t>タナトリル錠１０</t>
  </si>
  <si>
    <t>2144009F1026</t>
  </si>
  <si>
    <t>エースコール錠１ｍｇ</t>
  </si>
  <si>
    <t>テモカプリル塩酸塩</t>
  </si>
  <si>
    <t>2144009F2022</t>
  </si>
  <si>
    <t>エースコール錠２ｍｇ</t>
  </si>
  <si>
    <t>2144009F3029</t>
  </si>
  <si>
    <t>エースコール錠４ｍｇ</t>
  </si>
  <si>
    <t>2144011F1023</t>
  </si>
  <si>
    <t>オドリック錠０．５ｍｇ</t>
  </si>
  <si>
    <t>トランドラプリル</t>
  </si>
  <si>
    <t>2144011F2020</t>
  </si>
  <si>
    <t>オドリック錠１ｍｇ</t>
  </si>
  <si>
    <t>2144012F1028</t>
  </si>
  <si>
    <t>コバシル錠２ｍｇ</t>
  </si>
  <si>
    <t>ペリンドプリルエルブミン</t>
  </si>
  <si>
    <t>2144012F2024</t>
  </si>
  <si>
    <t>コバシル錠４ｍｇ</t>
  </si>
  <si>
    <t>2149009F1030</t>
  </si>
  <si>
    <t>トランデート錠５０ｍｇ</t>
  </si>
  <si>
    <t>ラベタロール塩酸塩</t>
  </si>
  <si>
    <t>2149009F2037</t>
  </si>
  <si>
    <t>トランデート錠１００ｍｇ</t>
  </si>
  <si>
    <t>2149010F1025</t>
  </si>
  <si>
    <t>セロケン錠２０ｍｇ</t>
  </si>
  <si>
    <t>メトプロロール酒石酸塩</t>
  </si>
  <si>
    <t>2149010F1033</t>
  </si>
  <si>
    <t>ロプレソール錠２０ｍｇ</t>
  </si>
  <si>
    <t>2149010F2072</t>
  </si>
  <si>
    <t>ロプレソール錠４０ｍｇ</t>
  </si>
  <si>
    <t>2149019F2170</t>
  </si>
  <si>
    <t>ペルジピン錠２０ｍｇ</t>
  </si>
  <si>
    <t>ニカルジピン塩酸塩</t>
  </si>
  <si>
    <t>ＬＴＬファーマ</t>
  </si>
  <si>
    <t>2149022F1028</t>
  </si>
  <si>
    <t>ニバジール錠２ｍｇ</t>
  </si>
  <si>
    <t>ニルバジピン</t>
  </si>
  <si>
    <t>2149022F2024</t>
  </si>
  <si>
    <t>ニバジール錠４ｍｇ</t>
  </si>
  <si>
    <t>2149026F1026</t>
  </si>
  <si>
    <t>カルデナリン錠０．５ｍｇ</t>
  </si>
  <si>
    <t>ドキサゾシンメシル酸塩</t>
  </si>
  <si>
    <t>2149026F2022</t>
  </si>
  <si>
    <t>カルデナリン錠１ｍｇ</t>
  </si>
  <si>
    <t>2149026F3029</t>
  </si>
  <si>
    <t>カルデナリン錠２ｍｇ</t>
  </si>
  <si>
    <t>2149026F4025</t>
  </si>
  <si>
    <t>カルデナリン錠４ｍｇ</t>
  </si>
  <si>
    <t>2149027F1020</t>
  </si>
  <si>
    <t>カルスロット錠５</t>
  </si>
  <si>
    <t>マニジピン塩酸塩</t>
  </si>
  <si>
    <t>2149027F2027</t>
  </si>
  <si>
    <t>カルスロット錠１０</t>
  </si>
  <si>
    <t>2149027F3023</t>
  </si>
  <si>
    <t>カルスロット錠２０</t>
  </si>
  <si>
    <t>2149029F1020</t>
  </si>
  <si>
    <t>セレクトール錠１００ｍｇ</t>
  </si>
  <si>
    <t>セリプロロール塩酸塩</t>
  </si>
  <si>
    <t>2149029F2026</t>
  </si>
  <si>
    <t>セレクトール錠２００ｍｇ</t>
  </si>
  <si>
    <t>2149031F1027</t>
  </si>
  <si>
    <t>ケルロング錠５ｍｇ</t>
  </si>
  <si>
    <t>ベタキソロール塩酸塩</t>
  </si>
  <si>
    <t>2149031F2023</t>
  </si>
  <si>
    <t>ケルロング錠１０ｍｇ</t>
  </si>
  <si>
    <t>2149032F1021</t>
  </si>
  <si>
    <t>アーチスト錠１０ｍｇ</t>
  </si>
  <si>
    <t>カルベジロール</t>
  </si>
  <si>
    <t>2149032F2028</t>
  </si>
  <si>
    <t>アーチスト錠２０ｍｇ</t>
  </si>
  <si>
    <t>2149032F4020</t>
  </si>
  <si>
    <t>アーチスト錠２．５ｍｇ</t>
  </si>
  <si>
    <t>2149035F1025</t>
  </si>
  <si>
    <t>スプレンジール錠２．５ｍｇ</t>
  </si>
  <si>
    <t>フェロジピン</t>
  </si>
  <si>
    <t>アストラゼネカ</t>
  </si>
  <si>
    <t>2149035F2021</t>
  </si>
  <si>
    <t>スプレンジール錠５ｍｇ</t>
  </si>
  <si>
    <t>2149037F1032</t>
  </si>
  <si>
    <t>アテレック錠５</t>
  </si>
  <si>
    <t>シルニジピン</t>
  </si>
  <si>
    <t>ＥＡファーマ</t>
  </si>
  <si>
    <t>2149037F2039</t>
  </si>
  <si>
    <t>アテレック錠１０</t>
  </si>
  <si>
    <t>2149037F3027</t>
  </si>
  <si>
    <t>アテレック錠２０</t>
  </si>
  <si>
    <t>2149039F1031</t>
  </si>
  <si>
    <t>ニューロタン錠２５ｍｇ</t>
  </si>
  <si>
    <t>ロサルタンカリウム</t>
  </si>
  <si>
    <t>2149039F2038</t>
  </si>
  <si>
    <t>ニューロタン錠５０ｍｇ</t>
  </si>
  <si>
    <t>2149039F3026</t>
  </si>
  <si>
    <t>ニューロタン錠１００ｍｇ</t>
  </si>
  <si>
    <t>2149040F1026</t>
  </si>
  <si>
    <t>ブロプレス錠２</t>
  </si>
  <si>
    <t>カンデサルタンシレキセチル</t>
  </si>
  <si>
    <t>2149040F2022</t>
  </si>
  <si>
    <t>ブロプレス錠４</t>
  </si>
  <si>
    <t>2149040F3029</t>
  </si>
  <si>
    <t>ブロプレス錠８</t>
  </si>
  <si>
    <t>2149040F4025</t>
  </si>
  <si>
    <t>ブロプレス錠１２</t>
  </si>
  <si>
    <t>2149041F1020</t>
  </si>
  <si>
    <t>ディオバン錠２０ｍｇ</t>
  </si>
  <si>
    <t>バルサルタン</t>
  </si>
  <si>
    <t>2149041F2027</t>
  </si>
  <si>
    <t>ディオバン錠４０ｍｇ</t>
  </si>
  <si>
    <t>2149041F3023</t>
  </si>
  <si>
    <t>ディオバン錠８０ｍｇ</t>
  </si>
  <si>
    <t>2149041F4020</t>
  </si>
  <si>
    <t>ディオバン錠１６０ｍｇ</t>
  </si>
  <si>
    <t>１６０ｍｇ１錠</t>
  </si>
  <si>
    <t>2149041F5026</t>
  </si>
  <si>
    <t>ディオバンＯＤ錠２０ｍｇ</t>
  </si>
  <si>
    <t>2149041F6022</t>
  </si>
  <si>
    <t>ディオバンＯＤ錠４０ｍｇ</t>
  </si>
  <si>
    <t>2149041F7029</t>
  </si>
  <si>
    <t>ディオバンＯＤ錠８０ｍｇ</t>
  </si>
  <si>
    <t>2149041F8025</t>
  </si>
  <si>
    <t>ディオバンＯＤ錠１６０ｍｇ</t>
  </si>
  <si>
    <t>2149042F1025</t>
  </si>
  <si>
    <t>ミカルディス錠２０ｍｇ</t>
  </si>
  <si>
    <t>テルミサルタン</t>
  </si>
  <si>
    <t>2149042F2021</t>
  </si>
  <si>
    <t>ミカルディス錠４０ｍｇ</t>
  </si>
  <si>
    <t>2149042F3028</t>
  </si>
  <si>
    <t>ミカルディス錠８０ｍｇ</t>
  </si>
  <si>
    <t>2149043F1020</t>
  </si>
  <si>
    <t>カルブロック錠８ｍｇ</t>
  </si>
  <si>
    <t>アゼルニジピン</t>
  </si>
  <si>
    <t>2149043F2026</t>
  </si>
  <si>
    <t>カルブロック錠１６ｍｇ</t>
  </si>
  <si>
    <t>2149044F5020</t>
  </si>
  <si>
    <t>オルメテックＯＤ錠１０ｍｇ</t>
  </si>
  <si>
    <t>オルメサルタンメドキソミル</t>
  </si>
  <si>
    <t>2149044F6026</t>
  </si>
  <si>
    <t>オルメテックＯＤ錠２０ｍｇ</t>
  </si>
  <si>
    <t>2149044F7022</t>
  </si>
  <si>
    <t>オルメテックＯＤ錠４０ｍｇ</t>
  </si>
  <si>
    <t>2149044F8029</t>
  </si>
  <si>
    <t>オルメテックＯＤ錠５ｍｇ</t>
  </si>
  <si>
    <t>2149046F1023</t>
  </si>
  <si>
    <t>アバプロ錠５０ｍｇ</t>
  </si>
  <si>
    <t>イルベサルタン</t>
  </si>
  <si>
    <t>2149046F1031</t>
  </si>
  <si>
    <t>イルベタン錠５０ｍｇ</t>
  </si>
  <si>
    <t>2149046F2020</t>
  </si>
  <si>
    <t>アバプロ錠１００ｍｇ</t>
  </si>
  <si>
    <t>2149046F2038</t>
  </si>
  <si>
    <t>イルベタン錠１００ｍｇ</t>
  </si>
  <si>
    <t>2149046F3026</t>
  </si>
  <si>
    <t>アバプロ錠２００ｍｇ</t>
  </si>
  <si>
    <t>2149046F3034</t>
  </si>
  <si>
    <t>イルベタン錠２００ｍｇ</t>
  </si>
  <si>
    <t>2149048F1022</t>
  </si>
  <si>
    <t>アジルバ錠２０ｍｇ</t>
  </si>
  <si>
    <t>アジルサルタン</t>
  </si>
  <si>
    <t>2149048F2029</t>
  </si>
  <si>
    <t>アジルバ錠４０ｍｇ</t>
  </si>
  <si>
    <t>2149048F3025</t>
  </si>
  <si>
    <t>アジルバ錠１０ｍｇ</t>
  </si>
  <si>
    <t>2149110F1040</t>
  </si>
  <si>
    <t>プレミネント配合錠ＬＤ</t>
  </si>
  <si>
    <t>ロサルタンカリウム・ヒドロクロロチアジド</t>
  </si>
  <si>
    <t>2149110F2020</t>
  </si>
  <si>
    <t>プレミネント配合錠ＨＤ</t>
  </si>
  <si>
    <t>2149111F1028</t>
  </si>
  <si>
    <t>エカード配合錠ＬＤ</t>
  </si>
  <si>
    <t>カンデサルタンシレキセチル・ヒドロクロロチアジド</t>
  </si>
  <si>
    <t>2149111F2024</t>
  </si>
  <si>
    <t>エカード配合錠ＨＤ</t>
  </si>
  <si>
    <t>2149112F1022</t>
  </si>
  <si>
    <t>コディオ配合錠ＭＤ</t>
  </si>
  <si>
    <t>バルサルタン・ヒドロクロロチアジド</t>
  </si>
  <si>
    <t>2149113F1027</t>
  </si>
  <si>
    <t>ミコンビ配合錠ＡＰ</t>
  </si>
  <si>
    <t>テルミサルタン・ヒドロクロロチアジド</t>
  </si>
  <si>
    <t>2149113F2023</t>
  </si>
  <si>
    <t>ミコンビ配合錠ＢＰ</t>
  </si>
  <si>
    <t>2149114F1021</t>
  </si>
  <si>
    <t>エックスフォージ配合錠</t>
  </si>
  <si>
    <t>バルサルタン・アムロジピンベシル酸塩</t>
  </si>
  <si>
    <t>2149114F2028</t>
  </si>
  <si>
    <t>エックスフォージ配合ＯＤ錠</t>
  </si>
  <si>
    <t>2149116F1020</t>
  </si>
  <si>
    <t>ユニシア配合錠ＬＤ</t>
  </si>
  <si>
    <t>カンデサルタンシレキセチル・アムロジピンベシル酸塩</t>
  </si>
  <si>
    <t>2149116F2027</t>
  </si>
  <si>
    <t>ユニシア配合錠ＨＤ</t>
  </si>
  <si>
    <t>2149117F1025</t>
  </si>
  <si>
    <t>ミカムロ配合錠ＡＰ</t>
  </si>
  <si>
    <t>テルミサルタン・アムロジピンベシル酸塩</t>
  </si>
  <si>
    <t>2149117F2021</t>
  </si>
  <si>
    <t>ミカムロ配合錠ＢＰ</t>
  </si>
  <si>
    <t>2149118F1020</t>
  </si>
  <si>
    <t>アイミクス配合錠ＬＤ</t>
  </si>
  <si>
    <t>イルベサルタン・アムロジピンベシル酸塩</t>
  </si>
  <si>
    <t>2149118F2026</t>
  </si>
  <si>
    <t>アイミクス配合錠ＨＤ</t>
  </si>
  <si>
    <t>2149121F1021</t>
  </si>
  <si>
    <t>ザクラス配合錠ＬＤ</t>
  </si>
  <si>
    <t>アジルサルタン・アムロジピンベシル酸塩</t>
  </si>
  <si>
    <t>2149121F2028</t>
  </si>
  <si>
    <t>ザクラス配合錠ＨＤ</t>
  </si>
  <si>
    <t>2160002F1028</t>
  </si>
  <si>
    <t>メトリジン錠２ｍｇ</t>
  </si>
  <si>
    <t>ミドドリン塩酸塩</t>
  </si>
  <si>
    <t>2160003F1022</t>
  </si>
  <si>
    <t>イミグラン錠５０</t>
  </si>
  <si>
    <t>スマトリプタンコハク酸塩</t>
  </si>
  <si>
    <t>2160004F2023</t>
  </si>
  <si>
    <t>ゾーミッグＲＭ錠２．５ｍｇ</t>
  </si>
  <si>
    <t>ゾルミトリプタン</t>
  </si>
  <si>
    <t>沢井製薬</t>
  </si>
  <si>
    <t>2160005F1021</t>
  </si>
  <si>
    <t>レルパックス錠２０ｍｇ</t>
  </si>
  <si>
    <t>エレトリプタン臭化水素酸塩</t>
  </si>
  <si>
    <t>2160006F2022</t>
  </si>
  <si>
    <t>マクサルトＲＰＤ錠１０ｍｇ</t>
  </si>
  <si>
    <t>リザトリプタン安息香酸塩</t>
  </si>
  <si>
    <t>杏林製薬</t>
  </si>
  <si>
    <t>2160007F1020</t>
  </si>
  <si>
    <t>アマージ錠２．５ｍｇ</t>
  </si>
  <si>
    <t>ナラトリプタン塩酸塩</t>
  </si>
  <si>
    <t>2171005F1068</t>
  </si>
  <si>
    <t>コメリアンコーワ錠５０</t>
  </si>
  <si>
    <t>ジラゼプ塩酸塩水和物</t>
  </si>
  <si>
    <t>2171005F2021</t>
  </si>
  <si>
    <t>コメリアンコーワ錠１００</t>
  </si>
  <si>
    <t>2171006F1224</t>
  </si>
  <si>
    <t>ヘルベッサー錠３０</t>
  </si>
  <si>
    <t>ジルチアゼム塩酸塩</t>
  </si>
  <si>
    <t>2171006F2026</t>
  </si>
  <si>
    <t>ヘルベッサー錠６０</t>
  </si>
  <si>
    <t>2171006N1105</t>
  </si>
  <si>
    <t>ヘルベッサーＲカプセル１００ｍｇ</t>
  </si>
  <si>
    <t>2171006N2039</t>
  </si>
  <si>
    <t>ヘルベッサーＲカプセル２００ｍｇ</t>
  </si>
  <si>
    <t>２００ｍｇ１カプセル</t>
  </si>
  <si>
    <t>2171008F1070</t>
  </si>
  <si>
    <t>ワソラン錠４０ｍｇ</t>
  </si>
  <si>
    <t>ベラパミル塩酸塩</t>
  </si>
  <si>
    <t>2171010F1409</t>
  </si>
  <si>
    <t>ペルサンチン錠１２．５ｍｇ</t>
  </si>
  <si>
    <t>ジピリダモール</t>
  </si>
  <si>
    <t>Ｍｅｄｉｃａｌ　Ｐａｒｋｌａｎｄ</t>
  </si>
  <si>
    <t>2171010F2553</t>
  </si>
  <si>
    <t>ペルサンチン錠２５ｍｇ</t>
  </si>
  <si>
    <t>2171011G1123</t>
  </si>
  <si>
    <t>フランドル錠２０ｍｇ</t>
  </si>
  <si>
    <t>硝酸イソソルビド</t>
  </si>
  <si>
    <t>2171011N1050</t>
  </si>
  <si>
    <t>ニトロールＲカプセル２０ｍｇ</t>
  </si>
  <si>
    <t>2171012F1181</t>
  </si>
  <si>
    <t>ロコルナール錠５０ｍｇ</t>
  </si>
  <si>
    <t>トラピジル</t>
  </si>
  <si>
    <t>2171012F2315</t>
  </si>
  <si>
    <t>ロコルナール錠１００ｍｇ</t>
  </si>
  <si>
    <t>2171014G4029</t>
  </si>
  <si>
    <t>アダラートＣＲ錠２０ｍｇ</t>
  </si>
  <si>
    <t>ニフェジピン</t>
  </si>
  <si>
    <t>2171014G5025</t>
  </si>
  <si>
    <t>アダラートＣＲ錠４０ｍｇ</t>
  </si>
  <si>
    <t>2171017F1028</t>
  </si>
  <si>
    <t>シグマート錠２．５ｍｇ</t>
  </si>
  <si>
    <t>ニコランジル</t>
  </si>
  <si>
    <t>中外製薬</t>
  </si>
  <si>
    <t>2171017F2024</t>
  </si>
  <si>
    <t>シグマート錠５ｍｇ</t>
  </si>
  <si>
    <t>2171020F1020</t>
  </si>
  <si>
    <t>バイロテンシン錠５ｍｇ</t>
  </si>
  <si>
    <t>ニトレンジピン</t>
  </si>
  <si>
    <t>2171020F2026</t>
  </si>
  <si>
    <t>バイロテンシン錠１０ｍｇ</t>
  </si>
  <si>
    <t>2171021F1024</t>
  </si>
  <si>
    <t>コニール錠２</t>
  </si>
  <si>
    <t>ベニジピン塩酸塩</t>
  </si>
  <si>
    <t>2171021F2020</t>
  </si>
  <si>
    <t>コニール錠４</t>
  </si>
  <si>
    <t>2171021F3027</t>
  </si>
  <si>
    <t>コニール錠８</t>
  </si>
  <si>
    <t>2171022F1029</t>
  </si>
  <si>
    <t>ノルバスク錠２．５ｍｇ</t>
  </si>
  <si>
    <t>アムロジピンベシル酸塩</t>
  </si>
  <si>
    <t>2171022F1045</t>
  </si>
  <si>
    <t>アムロジン錠２．５ｍｇ</t>
  </si>
  <si>
    <t>2171022F2025</t>
  </si>
  <si>
    <t>ノルバスク錠５ｍｇ</t>
  </si>
  <si>
    <t>2171022F2041</t>
  </si>
  <si>
    <t>アムロジン錠５ｍｇ</t>
  </si>
  <si>
    <t>2171022F3021</t>
  </si>
  <si>
    <t>アムロジンＯＤ錠２．５ｍｇ</t>
  </si>
  <si>
    <t>2171022F3048</t>
  </si>
  <si>
    <t>ノルバスクＯＤ錠２．５ｍｇ</t>
  </si>
  <si>
    <t>2171022F4028</t>
  </si>
  <si>
    <t>アムロジンＯＤ錠５ｍｇ</t>
  </si>
  <si>
    <t>2171022F4044</t>
  </si>
  <si>
    <t>ノルバスクＯＤ錠５ｍｇ</t>
  </si>
  <si>
    <t>2171022F5024</t>
  </si>
  <si>
    <t>アムロジン錠１０ｍｇ</t>
  </si>
  <si>
    <t>2171022F5032</t>
  </si>
  <si>
    <t>ノルバスク錠１０ｍｇ</t>
  </si>
  <si>
    <t>2171022F6020</t>
  </si>
  <si>
    <t>アムロジンＯＤ錠１０ｍｇ</t>
  </si>
  <si>
    <t>2171022F6039</t>
  </si>
  <si>
    <t>ノルバスクＯＤ錠１０ｍｇ</t>
  </si>
  <si>
    <t>2171023F1023</t>
  </si>
  <si>
    <t>アイトロール錠１０ｍｇ</t>
  </si>
  <si>
    <t>一硝酸イソソルビド</t>
  </si>
  <si>
    <t>2171023F2020</t>
  </si>
  <si>
    <t>アイトロール錠２０ｍｇ</t>
  </si>
  <si>
    <t>2183005G1234</t>
  </si>
  <si>
    <t>ベザトールＳＲ錠２００ｍｇ</t>
  </si>
  <si>
    <t>ベザフィブラート</t>
  </si>
  <si>
    <t>キッセイ薬品工業</t>
  </si>
  <si>
    <t>2183005G2028</t>
  </si>
  <si>
    <t>ベザトールＳＲ錠１００ｍｇ</t>
  </si>
  <si>
    <t>2183006F3023</t>
  </si>
  <si>
    <t>リピディル錠５３．３ｍｇ</t>
  </si>
  <si>
    <t>フェノフィブラート</t>
  </si>
  <si>
    <t>５３．３ｍｇ１錠</t>
  </si>
  <si>
    <t>2183006F3031</t>
  </si>
  <si>
    <t>トライコア錠５３．３ｍｇ</t>
  </si>
  <si>
    <t>2183006F4020</t>
  </si>
  <si>
    <t>リピディル錠８０ｍｇ</t>
  </si>
  <si>
    <t>2183006F4038</t>
  </si>
  <si>
    <t>トライコア錠８０ｍｇ</t>
  </si>
  <si>
    <t>2189008F1287</t>
  </si>
  <si>
    <t>ロレルコ錠２５０ｍｇ</t>
  </si>
  <si>
    <t>プロブコール</t>
  </si>
  <si>
    <t>2189008F1376</t>
  </si>
  <si>
    <t>シンレスタール錠２５０ｍｇ</t>
  </si>
  <si>
    <t>2189010F1039</t>
  </si>
  <si>
    <t>メバロチン錠５</t>
  </si>
  <si>
    <t>プラバスタチンナトリウム</t>
  </si>
  <si>
    <t>2189010F2027</t>
  </si>
  <si>
    <t>メバロチン錠１０</t>
  </si>
  <si>
    <t>2189011F1025</t>
  </si>
  <si>
    <t>リポバス錠５</t>
  </si>
  <si>
    <t>シンバスタチン</t>
  </si>
  <si>
    <t>2189011F2021</t>
  </si>
  <si>
    <t>リポバス錠１０</t>
  </si>
  <si>
    <t>2189011F3028</t>
  </si>
  <si>
    <t>リポバス錠２０</t>
  </si>
  <si>
    <t>2189012F1020</t>
  </si>
  <si>
    <t>ローコール錠１０ｍｇ</t>
  </si>
  <si>
    <t>フルバスタチンナトリウム</t>
  </si>
  <si>
    <t>2189012F2026</t>
  </si>
  <si>
    <t>ローコール錠２０ｍｇ</t>
  </si>
  <si>
    <t>2189012F3022</t>
  </si>
  <si>
    <t>ローコール錠３０ｍｇ</t>
  </si>
  <si>
    <t>2189015F1023</t>
  </si>
  <si>
    <t>リピトール錠５ｍｇ</t>
  </si>
  <si>
    <t>アトルバスタチンカルシウム水和物</t>
  </si>
  <si>
    <t>2189015F2020</t>
  </si>
  <si>
    <t>リピトール錠１０ｍｇ</t>
  </si>
  <si>
    <t>2189016F1028</t>
  </si>
  <si>
    <t>リバロ錠１ｍｇ</t>
  </si>
  <si>
    <t>ピタバスタチンカルシウム</t>
  </si>
  <si>
    <t>2189016F2024</t>
  </si>
  <si>
    <t>リバロ錠２ｍｇ</t>
  </si>
  <si>
    <t>2189016F4027</t>
  </si>
  <si>
    <t>リバロＯＤ錠１ｍｇ</t>
  </si>
  <si>
    <t>2189016F5023</t>
  </si>
  <si>
    <t>リバロＯＤ錠２ｍｇ</t>
  </si>
  <si>
    <t>2189016F6020</t>
  </si>
  <si>
    <t>リバロＯＤ錠４ｍｇ</t>
  </si>
  <si>
    <t>2189017F1022</t>
  </si>
  <si>
    <t>クレストール錠２．５ｍｇ</t>
  </si>
  <si>
    <t>ロスバスタチンカルシウム</t>
  </si>
  <si>
    <t>2189017F2029</t>
  </si>
  <si>
    <t>クレストール錠５ｍｇ</t>
  </si>
  <si>
    <t>2189017F3025</t>
  </si>
  <si>
    <t>クレストールＯＤ錠２．５ｍｇ</t>
  </si>
  <si>
    <t>2189017F4021</t>
  </si>
  <si>
    <t>クレストールＯＤ錠５ｍｇ</t>
  </si>
  <si>
    <t>2189018F1027</t>
  </si>
  <si>
    <t>ゼチーア錠１０ｍｇ</t>
  </si>
  <si>
    <t>エゼチミブ</t>
  </si>
  <si>
    <t>2189019M1020</t>
  </si>
  <si>
    <t>ロトリガ粒状カプセル２ｇ</t>
  </si>
  <si>
    <t>オメガ－３脂肪酸エチル</t>
  </si>
  <si>
    <t>２ｇ１包</t>
  </si>
  <si>
    <t>2190005F1225</t>
  </si>
  <si>
    <t>セロクラール錠１０ｍｇ</t>
  </si>
  <si>
    <t>イフェンプロジル酒石酸塩</t>
  </si>
  <si>
    <t>2190005F2051</t>
  </si>
  <si>
    <t>セロクラール錠２０ｍｇ</t>
  </si>
  <si>
    <t>2190006M1156</t>
  </si>
  <si>
    <t>ユベラＮカプセル１００ｍｇ</t>
  </si>
  <si>
    <t>トコフェロールニコチン酸エステル</t>
  </si>
  <si>
    <t>2190009A1048</t>
  </si>
  <si>
    <t>ケイキサレート散</t>
  </si>
  <si>
    <t>ポリスチレンスルホン酸ナトリウム</t>
  </si>
  <si>
    <t>１ｇ</t>
  </si>
  <si>
    <t>鳥居薬品</t>
  </si>
  <si>
    <t>2190021F1348</t>
  </si>
  <si>
    <t>サアミオン錠５ｍｇ</t>
  </si>
  <si>
    <t>ニセルゴリン</t>
  </si>
  <si>
    <t>2190022F1024</t>
  </si>
  <si>
    <t>リズミック錠１０ｍｇ</t>
  </si>
  <si>
    <t>アメジニウムメチル硫酸塩</t>
  </si>
  <si>
    <t>2190024F1023</t>
  </si>
  <si>
    <t>カルタン錠５００</t>
  </si>
  <si>
    <t>沈降炭酸カルシウム</t>
  </si>
  <si>
    <t>2190026F1022</t>
  </si>
  <si>
    <t>トラクリア錠６２．５ｍｇ</t>
  </si>
  <si>
    <t>ボセンタン水和物</t>
  </si>
  <si>
    <t>６２．５ｍｇ１錠</t>
  </si>
  <si>
    <t>2190029D1025</t>
  </si>
  <si>
    <t>ホスレノール顆粒分包２５０ｍｇ</t>
  </si>
  <si>
    <t>炭酸ランタン水和物</t>
  </si>
  <si>
    <t>２５０ｍｇ１包</t>
  </si>
  <si>
    <t>2190029D2021</t>
  </si>
  <si>
    <t>ホスレノール顆粒分包５００ｍｇ</t>
  </si>
  <si>
    <t>５００ｍｇ１包</t>
  </si>
  <si>
    <t>2190029F3029</t>
  </si>
  <si>
    <t>ホスレノールＯＤ錠２５０ｍｇ</t>
  </si>
  <si>
    <t>2190029F4025</t>
  </si>
  <si>
    <t>ホスレノールＯＤ錠５００ｍｇ</t>
  </si>
  <si>
    <t>2190101F1020</t>
  </si>
  <si>
    <t>カデュエット配合錠１番</t>
  </si>
  <si>
    <t>アムロジピンベシル酸塩・アトルバスタチンカルシウム水和物</t>
  </si>
  <si>
    <t>2190102F1025</t>
  </si>
  <si>
    <t>カデュエット配合錠２番</t>
  </si>
  <si>
    <t>2190103F1020</t>
  </si>
  <si>
    <t>カデュエット配合錠３番</t>
  </si>
  <si>
    <t>2190104F1024</t>
  </si>
  <si>
    <t>カデュエット配合錠４番</t>
  </si>
  <si>
    <t>2229001Q1054</t>
  </si>
  <si>
    <t>アストミンシロップ０．２５％</t>
  </si>
  <si>
    <t>ジメモルファンリン酸塩</t>
  </si>
  <si>
    <t>０．２５％１ｍＬ</t>
  </si>
  <si>
    <t>オーファンパシフィック</t>
  </si>
  <si>
    <t>2233002F1174</t>
  </si>
  <si>
    <t>ムコダイン錠２５０ｍｇ</t>
  </si>
  <si>
    <t>Ｌ－カルボシステイン</t>
  </si>
  <si>
    <t>2233002F2022</t>
  </si>
  <si>
    <t>ムコダイン錠５００ｍｇ</t>
  </si>
  <si>
    <t>2233002Q1035</t>
  </si>
  <si>
    <t>ムコダインシロップ５％</t>
  </si>
  <si>
    <t>５％１ｍＬ</t>
  </si>
  <si>
    <t>2233002R2029</t>
  </si>
  <si>
    <t>ムコダインＤＳ５０％</t>
  </si>
  <si>
    <t>2239001F1696</t>
  </si>
  <si>
    <t>ムコソルバン錠１５ｍｇ</t>
  </si>
  <si>
    <t>アンブロキソール塩酸塩</t>
  </si>
  <si>
    <t>帝人ファーマ</t>
  </si>
  <si>
    <t>2239001Q1166</t>
  </si>
  <si>
    <t>小児用ムコソルバンシロップ０．３％</t>
  </si>
  <si>
    <t>０．３％１ｍＬ</t>
  </si>
  <si>
    <t>2251001G1025</t>
  </si>
  <si>
    <t>ユニコン錠２００</t>
  </si>
  <si>
    <t>テオフィリン</t>
  </si>
  <si>
    <t>2251001G1076</t>
  </si>
  <si>
    <t>ユニフィルＬＡ錠２００ｍｇ</t>
  </si>
  <si>
    <t>2251001G2021</t>
  </si>
  <si>
    <t>ユニコン錠４００</t>
  </si>
  <si>
    <t>４００ｍｇ１錠</t>
  </si>
  <si>
    <t>2251001G2064</t>
  </si>
  <si>
    <t>ユニフィルＬＡ錠４００ｍｇ</t>
  </si>
  <si>
    <t>2251001G3036</t>
  </si>
  <si>
    <t>ユニコン錠１００</t>
  </si>
  <si>
    <t>2251001G3044</t>
  </si>
  <si>
    <t>ユニフィルＬＡ錠１００ｍｇ</t>
  </si>
  <si>
    <t>2259002R1061</t>
  </si>
  <si>
    <t>ホクナリンドライシロップ０．１％小児用</t>
  </si>
  <si>
    <t>ツロブテロール塩酸塩</t>
  </si>
  <si>
    <t>０．１％１ｇ</t>
  </si>
  <si>
    <t>2259002R1100</t>
  </si>
  <si>
    <t>ベラチンドライシロップ小児用０．１％</t>
  </si>
  <si>
    <t>2259004Q1111</t>
  </si>
  <si>
    <t>メプチンシロップ５μｇ／ｍＬ</t>
  </si>
  <si>
    <t>プロカテロール塩酸塩水和物</t>
  </si>
  <si>
    <t>０．０００５％１ｍＬ</t>
  </si>
  <si>
    <t>2259006F1080</t>
  </si>
  <si>
    <t>スピロペント錠１０μｇ</t>
  </si>
  <si>
    <t>クレンブテロール塩酸塩</t>
  </si>
  <si>
    <t>１０μｇ１錠</t>
  </si>
  <si>
    <t>2318001F3023</t>
  </si>
  <si>
    <t>ガスコン錠８０ｍｇ</t>
  </si>
  <si>
    <t>ジメチコン</t>
  </si>
  <si>
    <t>2318001Q1080</t>
  </si>
  <si>
    <t>ガスコンドロップ内用液２％</t>
  </si>
  <si>
    <t>２％１ｍＬ</t>
  </si>
  <si>
    <t>2319001C1080</t>
  </si>
  <si>
    <t>ロペミン小児用細粒０．０５％</t>
  </si>
  <si>
    <t>ロペラミド塩酸塩</t>
  </si>
  <si>
    <t>０．０５％１ｇ</t>
  </si>
  <si>
    <t>2319001M1213</t>
  </si>
  <si>
    <t>ロペミンカプセル１ｍｇ</t>
  </si>
  <si>
    <t>１ｍｇ１カプセル</t>
  </si>
  <si>
    <t>2319100F1064</t>
  </si>
  <si>
    <t>フェロベリン配合錠</t>
  </si>
  <si>
    <t>ベルベリン塩化物水和物・ゲンノショウコエキス</t>
  </si>
  <si>
    <t>日本ジェネリック</t>
  </si>
  <si>
    <t>2325001F1211</t>
  </si>
  <si>
    <t>タガメット錠２００ｍｇ</t>
  </si>
  <si>
    <t>シメチジン</t>
  </si>
  <si>
    <t>2325003B1022</t>
  </si>
  <si>
    <t>ガスター散１０％</t>
  </si>
  <si>
    <t>ファモチジン</t>
  </si>
  <si>
    <t>2325003B2029</t>
  </si>
  <si>
    <t>ガスター散２％</t>
  </si>
  <si>
    <t>2325003F1024</t>
  </si>
  <si>
    <t>ガスター錠１０ｍｇ</t>
  </si>
  <si>
    <t>2325003F2020</t>
  </si>
  <si>
    <t>ガスター錠２０ｍｇ</t>
  </si>
  <si>
    <t>2325003F3035</t>
  </si>
  <si>
    <t>ガスターＤ錠１０ｍｇ</t>
  </si>
  <si>
    <t>2325003F4031</t>
  </si>
  <si>
    <t>ガスターＤ錠２０ｍｇ</t>
  </si>
  <si>
    <t>2325004M1087</t>
  </si>
  <si>
    <t>アルタットカプセル７５ｍｇ</t>
  </si>
  <si>
    <t>ロキサチジン酢酸エステル塩酸塩</t>
  </si>
  <si>
    <t>2325004M2067</t>
  </si>
  <si>
    <t>アルタットカプセル３７．５ｍｇ</t>
  </si>
  <si>
    <t>３７．５ｍｇ１カプセル</t>
  </si>
  <si>
    <t>2325006F1036</t>
  </si>
  <si>
    <t>プロテカジン錠５</t>
  </si>
  <si>
    <t>ラフチジン</t>
  </si>
  <si>
    <t>大鵬薬品工業</t>
  </si>
  <si>
    <t>2325006F2032</t>
  </si>
  <si>
    <t>プロテカジン錠１０</t>
  </si>
  <si>
    <t>2329008C1097</t>
  </si>
  <si>
    <t>アルサルミン細粒９０％</t>
  </si>
  <si>
    <t>スクラルファート水和物</t>
  </si>
  <si>
    <t>９０％１ｇ</t>
  </si>
  <si>
    <t>富士化学工業</t>
  </si>
  <si>
    <t>2329008S1105</t>
  </si>
  <si>
    <t>アルサルミン内用液１０％</t>
  </si>
  <si>
    <t>１０％１ｍＬ</t>
  </si>
  <si>
    <t>2329009C2055</t>
  </si>
  <si>
    <t>ドグマチール細粒１０％</t>
  </si>
  <si>
    <t>2329009C3078</t>
  </si>
  <si>
    <t>ドグマチール細粒５０％</t>
  </si>
  <si>
    <t>2329009F1110</t>
  </si>
  <si>
    <t>ドグマチール錠５０ｍｇ</t>
  </si>
  <si>
    <t>2329009M1380</t>
  </si>
  <si>
    <t>ドグマチールカプセル５０ｍｇ</t>
  </si>
  <si>
    <t>2329012C1026</t>
  </si>
  <si>
    <t>セルベックス細粒１０％</t>
  </si>
  <si>
    <t>テプレノン</t>
  </si>
  <si>
    <t>2329012M1021</t>
  </si>
  <si>
    <t>セルベックスカプセル５０ｍｇ</t>
  </si>
  <si>
    <t>2329015F2022</t>
  </si>
  <si>
    <t>アプレース錠１００ｍｇ</t>
  </si>
  <si>
    <t>トロキシピド</t>
  </si>
  <si>
    <t>2329020F1027</t>
  </si>
  <si>
    <t>ガスロンＮ錠２ｍｇ</t>
  </si>
  <si>
    <t>イルソグラジンマレイン酸塩</t>
  </si>
  <si>
    <t>2329020F2023</t>
  </si>
  <si>
    <t>ガスロンＮ錠４ｍｇ</t>
  </si>
  <si>
    <t>2329023F1020</t>
  </si>
  <si>
    <t>タケプロンＯＤ錠１５</t>
  </si>
  <si>
    <t>ランソプラゾール</t>
  </si>
  <si>
    <t>2329023F2027</t>
  </si>
  <si>
    <t>タケプロンＯＤ錠３０</t>
  </si>
  <si>
    <t>2329023M1020</t>
  </si>
  <si>
    <t>タケプロンカプセル１５</t>
  </si>
  <si>
    <t>１５ｍｇ１カプセル</t>
  </si>
  <si>
    <t>2329023M2026</t>
  </si>
  <si>
    <t>タケプロンカプセル３０</t>
  </si>
  <si>
    <t>2329027D1028</t>
  </si>
  <si>
    <t>プロマック顆粒１５％</t>
  </si>
  <si>
    <t>ポラプレジンク</t>
  </si>
  <si>
    <t>１５％１ｇ</t>
  </si>
  <si>
    <t>2329027F1029</t>
  </si>
  <si>
    <t>プロマックＤ錠７５</t>
  </si>
  <si>
    <t>2329028F1023</t>
  </si>
  <si>
    <t>パリエット錠１０ｍｇ</t>
  </si>
  <si>
    <t>ラベプラゾールナトリウム</t>
  </si>
  <si>
    <t>2329028F2020</t>
  </si>
  <si>
    <t>パリエット錠２０ｍｇ</t>
  </si>
  <si>
    <t>2329029M1027</t>
  </si>
  <si>
    <t>ネキシウムカプセル１０ｍｇ</t>
  </si>
  <si>
    <t>エソメプラゾールマグネシウム水和物</t>
  </si>
  <si>
    <t>2329029M2023</t>
  </si>
  <si>
    <t>ネキシウムカプセル２０ｍｇ</t>
  </si>
  <si>
    <t>2329122D1414</t>
  </si>
  <si>
    <t>マーズレンＳ配合顆粒</t>
  </si>
  <si>
    <t>アズレンスルホン酸ナトリウム水和物・Ｌ－グルタミン</t>
  </si>
  <si>
    <t>寿製薬</t>
  </si>
  <si>
    <t>2354003F2316</t>
  </si>
  <si>
    <t>プルゼニド錠１２ｍｇ</t>
  </si>
  <si>
    <t>センノシド</t>
  </si>
  <si>
    <t>2359005S1240</t>
  </si>
  <si>
    <t>ラキソベロン内用液０．７５％</t>
  </si>
  <si>
    <t>ピコスルファートナトリウム水和物</t>
  </si>
  <si>
    <t>０．７５％１ｍＬ</t>
  </si>
  <si>
    <t>2362001F1088</t>
  </si>
  <si>
    <t>ウルソ錠５０ｍｇ</t>
  </si>
  <si>
    <t>ウルソデオキシコール酸</t>
  </si>
  <si>
    <t>2362001F2149</t>
  </si>
  <si>
    <t>ウルソ錠１００ｍｇ</t>
  </si>
  <si>
    <t>2391008M1021</t>
  </si>
  <si>
    <t>イメンドカプセル８０ｍｇ</t>
  </si>
  <si>
    <t>アプレピタント</t>
  </si>
  <si>
    <t>８０ｍｇ１カプセル</t>
  </si>
  <si>
    <t>小野薬品工業</t>
  </si>
  <si>
    <t>2391008M2028</t>
  </si>
  <si>
    <t>イメンドカプセル１２５ｍｇ</t>
  </si>
  <si>
    <t>１２５ｍｇ１カプセル</t>
  </si>
  <si>
    <t>2391008M3024</t>
  </si>
  <si>
    <t>イメンドカプセルセット</t>
  </si>
  <si>
    <t>１セット</t>
  </si>
  <si>
    <t>2399004C1077</t>
  </si>
  <si>
    <t>プリンペラン細粒２％</t>
  </si>
  <si>
    <t>メトクロプラミド</t>
  </si>
  <si>
    <t>2399004F1200</t>
  </si>
  <si>
    <t>プリンペラン錠５</t>
  </si>
  <si>
    <t>2399005F2023</t>
  </si>
  <si>
    <t>ナウゼリン錠１０</t>
  </si>
  <si>
    <t>ドンペリドン</t>
  </si>
  <si>
    <t>2399005R1163</t>
  </si>
  <si>
    <t>ナウゼリンドライシロップ１％</t>
  </si>
  <si>
    <t>2399008F1020</t>
  </si>
  <si>
    <t>ガナトン錠５０ｍｇ</t>
  </si>
  <si>
    <t>イトプリド塩酸塩</t>
  </si>
  <si>
    <t>2399009F1149</t>
  </si>
  <si>
    <t>ペンタサ錠２５０ｍｇ</t>
  </si>
  <si>
    <t>メサラジン</t>
  </si>
  <si>
    <t>2399009F2030</t>
  </si>
  <si>
    <t>ペンタサ錠５００ｍｇ</t>
  </si>
  <si>
    <t>2399009F3028</t>
  </si>
  <si>
    <t>アサコール錠４００ｍｇ</t>
  </si>
  <si>
    <t>2399010B1034</t>
  </si>
  <si>
    <t>ガスモチン散１％</t>
  </si>
  <si>
    <t>モサプリドクエン酸塩水和物</t>
  </si>
  <si>
    <t>2399010F1028</t>
  </si>
  <si>
    <t>ガスモチン錠２．５ｍｇ</t>
  </si>
  <si>
    <t>2399010F2024</t>
  </si>
  <si>
    <t>ガスモチン錠５ｍｇ</t>
  </si>
  <si>
    <t>2454002S1122</t>
  </si>
  <si>
    <t>デカドロンエリキシル０．０１％</t>
  </si>
  <si>
    <t>デキサメタゾン</t>
  </si>
  <si>
    <t>０．０１％１ｍＬ</t>
  </si>
  <si>
    <t>2454004B1040</t>
  </si>
  <si>
    <t>リンデロン散０．１％</t>
  </si>
  <si>
    <t>ベタメタゾン</t>
  </si>
  <si>
    <t>2454004F2090</t>
  </si>
  <si>
    <t>リンデロン錠０．５ｍｇ</t>
  </si>
  <si>
    <t>2459100F1162</t>
  </si>
  <si>
    <t>セレスタミン配合錠</t>
  </si>
  <si>
    <t>ベタメタゾン・ｄ－クロルフェニラミンマレイン酸塩</t>
  </si>
  <si>
    <t>高田製薬</t>
  </si>
  <si>
    <t>2478002F1070</t>
  </si>
  <si>
    <t>プロベラ錠２．５ｍｇ</t>
  </si>
  <si>
    <t>メドロキシプロゲステロン酢酸エステル</t>
  </si>
  <si>
    <t>2478002F2033</t>
  </si>
  <si>
    <t>ヒスロン錠５</t>
  </si>
  <si>
    <t>2478002F3056</t>
  </si>
  <si>
    <t>ヒスロンＨ錠２００ｍｇ</t>
  </si>
  <si>
    <t>2482009F1031</t>
  </si>
  <si>
    <t>ルナベル配合錠ＬＤ</t>
  </si>
  <si>
    <t>ノルエチステロン・エチニルエストラジオール</t>
  </si>
  <si>
    <t>ノーベルファーマ</t>
  </si>
  <si>
    <t>2482009F2020</t>
  </si>
  <si>
    <t>ルナベル配合錠ＵＬＤ</t>
  </si>
  <si>
    <t>2491001F5056</t>
  </si>
  <si>
    <t>カルナクリン錠２５</t>
  </si>
  <si>
    <t>カリジノゲナーゼ</t>
  </si>
  <si>
    <t>２５単位１錠</t>
  </si>
  <si>
    <t>2491001F6060</t>
  </si>
  <si>
    <t>カルナクリン錠５０</t>
  </si>
  <si>
    <t>５０単位１錠</t>
  </si>
  <si>
    <t>2499010F1023</t>
  </si>
  <si>
    <t>ディナゲスト錠１ｍｇ</t>
  </si>
  <si>
    <t>ジエノゲスト</t>
  </si>
  <si>
    <t>2499010F2020</t>
  </si>
  <si>
    <t>ディナゲストＯＤ錠１ｍｇ</t>
  </si>
  <si>
    <t>2499010F3026</t>
  </si>
  <si>
    <t>ディナゲスト錠０．５ｍｇ</t>
  </si>
  <si>
    <t>2499011M1027</t>
  </si>
  <si>
    <t>アボルブカプセル０．５ｍｇ</t>
  </si>
  <si>
    <t>デュタステリド</t>
  </si>
  <si>
    <t>０．５ｍｇ１カプセル</t>
  </si>
  <si>
    <t>2590002F1371</t>
  </si>
  <si>
    <t>ブラダロン錠２００ｍｇ</t>
  </si>
  <si>
    <t>フラボキサート塩酸塩</t>
  </si>
  <si>
    <t>2590005F1022</t>
  </si>
  <si>
    <t>ポラキス錠２</t>
  </si>
  <si>
    <t>オキシブチニン塩酸塩</t>
  </si>
  <si>
    <t>2590005F2029</t>
  </si>
  <si>
    <t>ポラキス錠３</t>
  </si>
  <si>
    <t>2590005F3025</t>
  </si>
  <si>
    <t>ポラキス錠１</t>
  </si>
  <si>
    <t>2590007F1021</t>
  </si>
  <si>
    <t>バップフォー錠１０</t>
  </si>
  <si>
    <t>プロピベリン塩酸塩</t>
  </si>
  <si>
    <t>2590007F2028</t>
  </si>
  <si>
    <t>バップフォー錠２０</t>
  </si>
  <si>
    <t>2590008F1026</t>
  </si>
  <si>
    <t>ハルナールＤ錠０．１ｍｇ</t>
  </si>
  <si>
    <t>タムスロシン塩酸塩</t>
  </si>
  <si>
    <t>０．１ｍｇ１錠</t>
  </si>
  <si>
    <t>2590008F2022</t>
  </si>
  <si>
    <t>ハルナールＤ錠０．２ｍｇ</t>
  </si>
  <si>
    <t>０．２ｍｇ１錠</t>
  </si>
  <si>
    <t>2590009F1039</t>
  </si>
  <si>
    <t>フリバス錠２５ｍｇ</t>
  </si>
  <si>
    <t>ナフトピジル</t>
  </si>
  <si>
    <t>2590009F2035</t>
  </si>
  <si>
    <t>フリバス錠５０ｍｇ</t>
  </si>
  <si>
    <t>2590009F3023</t>
  </si>
  <si>
    <t>フリバス錠７５ｍｇ</t>
  </si>
  <si>
    <t>2590009F4020</t>
  </si>
  <si>
    <t>フリバスＯＤ錠５０ｍｇ</t>
  </si>
  <si>
    <t>2590009F5026</t>
  </si>
  <si>
    <t>フリバスＯＤ錠７５ｍｇ</t>
  </si>
  <si>
    <t>2590009F6022</t>
  </si>
  <si>
    <t>フリバスＯＤ錠２５ｍｇ</t>
  </si>
  <si>
    <t>2590010F1023</t>
  </si>
  <si>
    <t>ユリーフ錠２ｍｇ</t>
  </si>
  <si>
    <t>シロドシン</t>
  </si>
  <si>
    <t>2590010F2020</t>
  </si>
  <si>
    <t>ユリーフ錠４ｍｇ</t>
  </si>
  <si>
    <t>2590010F3026</t>
  </si>
  <si>
    <t>ユリーフＯＤ錠２ｍｇ</t>
  </si>
  <si>
    <t>2590010F4022</t>
  </si>
  <si>
    <t>ユリーフＯＤ錠４ｍｇ</t>
  </si>
  <si>
    <t>2590011F1028</t>
  </si>
  <si>
    <t>ベシケア錠２．５ｍｇ</t>
  </si>
  <si>
    <t>コハク酸ソリフェナシン</t>
  </si>
  <si>
    <t>2590011F2024</t>
  </si>
  <si>
    <t>ベシケア錠５ｍｇ</t>
  </si>
  <si>
    <t>2590011F3020</t>
  </si>
  <si>
    <t>ベシケアＯＤ錠２．５ｍｇ</t>
  </si>
  <si>
    <t>2590011F4027</t>
  </si>
  <si>
    <t>ベシケアＯＤ錠５ｍｇ</t>
  </si>
  <si>
    <t>2590013F1027</t>
  </si>
  <si>
    <t>ウリトス錠０．１ｍｇ</t>
  </si>
  <si>
    <t>イミダフェナシン</t>
  </si>
  <si>
    <t>2590013F1035</t>
  </si>
  <si>
    <t>ステーブラ錠０．１ｍｇ</t>
  </si>
  <si>
    <t>2590013F2023</t>
  </si>
  <si>
    <t>ウリトスＯＤ錠０．１ｍｇ</t>
  </si>
  <si>
    <t>2590013F2031</t>
  </si>
  <si>
    <t>ステーブラＯＤ錠０．１ｍｇ</t>
  </si>
  <si>
    <t>2590016F1020</t>
  </si>
  <si>
    <t>ザルティア錠２．５ｍｇ</t>
  </si>
  <si>
    <t>タダラフィル</t>
  </si>
  <si>
    <t>2590016F2027</t>
  </si>
  <si>
    <t>ザルティア錠５ｍｇ</t>
  </si>
  <si>
    <t>2590100X2046</t>
  </si>
  <si>
    <t>エビプロスタット配合錠ＤＢ</t>
  </si>
  <si>
    <t>オオウメガサソウエキス・ハコヤナギエキス配合剤</t>
  </si>
  <si>
    <t>2900002C1167</t>
  </si>
  <si>
    <t>ハイゼット細粒２０％</t>
  </si>
  <si>
    <t>ガンマオリザノール</t>
  </si>
  <si>
    <t>2900002F5274</t>
  </si>
  <si>
    <t>ハイゼット錠５０ｍｇ</t>
  </si>
  <si>
    <t>3112001F1055</t>
  </si>
  <si>
    <t>ワンアルファ錠０．２５μｇ</t>
  </si>
  <si>
    <t>アルファカルシドール</t>
  </si>
  <si>
    <t>０．２５μｇ１錠</t>
  </si>
  <si>
    <t>3112001F2051</t>
  </si>
  <si>
    <t>ワンアルファ錠０．５μｇ</t>
  </si>
  <si>
    <t>０．５μｇ１錠</t>
  </si>
  <si>
    <t>3112001F3058</t>
  </si>
  <si>
    <t>ワンアルファ錠１．０μｇ</t>
  </si>
  <si>
    <t>１μｇ１錠</t>
  </si>
  <si>
    <t>3112001M1046</t>
  </si>
  <si>
    <t>アルファロールカプセル０．２５μｇ</t>
  </si>
  <si>
    <t>０．２５μｇ１カプセル</t>
  </si>
  <si>
    <t>3112001M2069</t>
  </si>
  <si>
    <t>アルファロールカプセル０．５μｇ</t>
  </si>
  <si>
    <t>０．５μｇ１カプセル</t>
  </si>
  <si>
    <t>3112001M3065</t>
  </si>
  <si>
    <t>アルファロールカプセル１μｇ</t>
  </si>
  <si>
    <t>１μｇ１カプセル</t>
  </si>
  <si>
    <t>3112001M4037</t>
  </si>
  <si>
    <t>アルファロールカプセル３μｇ</t>
  </si>
  <si>
    <t>３μｇ１カプセル</t>
  </si>
  <si>
    <t>3112004M1023</t>
  </si>
  <si>
    <t>ロカルトロールカプセル０．２５</t>
  </si>
  <si>
    <t>カルシトリオール</t>
  </si>
  <si>
    <t>3112004M2020</t>
  </si>
  <si>
    <t>ロカルトロールカプセル０．５</t>
  </si>
  <si>
    <t>3112006M1022</t>
  </si>
  <si>
    <t>エディロールカプセル０．５μｇ</t>
  </si>
  <si>
    <t>エルデカルシトール</t>
  </si>
  <si>
    <t>3112006M2029</t>
  </si>
  <si>
    <t>エディロールカプセル０．７５μｇ</t>
  </si>
  <si>
    <t>０．７５μｇ１カプセル</t>
  </si>
  <si>
    <t>3122007F2039</t>
  </si>
  <si>
    <t>２５ｍｇアリナミンＦ糖衣錠</t>
  </si>
  <si>
    <t>フルスルチアミン</t>
  </si>
  <si>
    <t>3131002C1024</t>
  </si>
  <si>
    <t>ハイボン細粒１０％</t>
  </si>
  <si>
    <t>リボフラビン酪酸エステル</t>
  </si>
  <si>
    <t>3131002F1276</t>
  </si>
  <si>
    <t>ハイボン錠２０ｍｇ</t>
  </si>
  <si>
    <t>3133001B1193</t>
  </si>
  <si>
    <t>パントシン散２０％</t>
  </si>
  <si>
    <t>パンテチン</t>
  </si>
  <si>
    <t>3133001F2132</t>
  </si>
  <si>
    <t>パントシン錠６０</t>
  </si>
  <si>
    <t>3133001F3090</t>
  </si>
  <si>
    <t>パントシン錠１００</t>
  </si>
  <si>
    <t>3134003F2147</t>
  </si>
  <si>
    <t>ピドキサール錠２０ｍｇ</t>
  </si>
  <si>
    <t>ピリドキサールリン酸エステル水和物</t>
  </si>
  <si>
    <t>3134003F3330</t>
  </si>
  <si>
    <t>ピドキサール錠３０ｍｇ</t>
  </si>
  <si>
    <t>3160001F1311</t>
  </si>
  <si>
    <t>カチーフＮ錠５ｍｇ</t>
  </si>
  <si>
    <t>フィトナジオン</t>
  </si>
  <si>
    <t>3160001F1320</t>
  </si>
  <si>
    <t>ケーワン錠５ｍｇ</t>
  </si>
  <si>
    <t>3160002M2028</t>
  </si>
  <si>
    <t>グラケーカプセル１５ｍｇ</t>
  </si>
  <si>
    <t>メナテトレノン</t>
  </si>
  <si>
    <t>3222013D1059</t>
  </si>
  <si>
    <t>フェロミア顆粒８．３％</t>
  </si>
  <si>
    <t>クエン酸第一鉄ナトリウム</t>
  </si>
  <si>
    <t>3222013F1025</t>
  </si>
  <si>
    <t>フェロミア錠５０ｍｇ</t>
  </si>
  <si>
    <t>鉄５０ｍｇ１錠</t>
  </si>
  <si>
    <t>3321002B1139</t>
  </si>
  <si>
    <t>アドナ散１０％</t>
  </si>
  <si>
    <t>カルバゾクロムスルホン酸ナトリウム水和物</t>
  </si>
  <si>
    <t>3321002F1092</t>
  </si>
  <si>
    <t>アドナ錠１０ｍｇ</t>
  </si>
  <si>
    <t>3327002F2041</t>
  </si>
  <si>
    <t>トランサミン錠５００ｍｇ</t>
  </si>
  <si>
    <t>トラネキサム酸</t>
  </si>
  <si>
    <t>3327002Q1062</t>
  </si>
  <si>
    <t>トランサミンシロップ５％</t>
  </si>
  <si>
    <t>ニプロファーマ</t>
  </si>
  <si>
    <t>3399001F1384</t>
  </si>
  <si>
    <t>パナルジン錠１００ｍｇ</t>
  </si>
  <si>
    <t>チクロピジン塩酸塩</t>
  </si>
  <si>
    <t>3399002F3020</t>
  </si>
  <si>
    <t>プレタールＯＤ錠５０ｍｇ</t>
  </si>
  <si>
    <t>シロスタゾール</t>
  </si>
  <si>
    <t>3399002F4027</t>
  </si>
  <si>
    <t>プレタールＯＤ錠１００ｍｇ</t>
  </si>
  <si>
    <t>3399003F1073</t>
  </si>
  <si>
    <t>オパルモン錠５μｇ</t>
  </si>
  <si>
    <t>リマプロスト　アルファデクス</t>
  </si>
  <si>
    <t>５μｇ１錠</t>
  </si>
  <si>
    <t>3399004M1026</t>
  </si>
  <si>
    <t>エパデールカプセル３００</t>
  </si>
  <si>
    <t>イコサペント酸エチル</t>
  </si>
  <si>
    <t>３００ｍｇ１カプセル</t>
  </si>
  <si>
    <t>3399004M2022</t>
  </si>
  <si>
    <t>エパデールＳ３００</t>
  </si>
  <si>
    <t>３００ｍｇ１包</t>
  </si>
  <si>
    <t>3399004M3029</t>
  </si>
  <si>
    <t>エパデールＳ６００</t>
  </si>
  <si>
    <t>６００ｍｇ１包</t>
  </si>
  <si>
    <t>3399004M4025</t>
  </si>
  <si>
    <t>エパデールＳ９００</t>
  </si>
  <si>
    <t>９００ｍｇ１包</t>
  </si>
  <si>
    <t>3399005F1021</t>
  </si>
  <si>
    <t>ドルナー錠２０μｇ</t>
  </si>
  <si>
    <t>ベラプロストナトリウム</t>
  </si>
  <si>
    <t>２０μｇ１錠</t>
  </si>
  <si>
    <t>3399005F1030</t>
  </si>
  <si>
    <t>プロサイリン錠２０</t>
  </si>
  <si>
    <t>3399006F1026</t>
  </si>
  <si>
    <t>アンプラーグ錠５０ｍｇ</t>
  </si>
  <si>
    <t>サルポグレラート塩酸塩</t>
  </si>
  <si>
    <t>3399006F2022</t>
  </si>
  <si>
    <t>アンプラーグ錠１００ｍｇ</t>
  </si>
  <si>
    <t>3399008F1025</t>
  </si>
  <si>
    <t>プラビックス錠２５ｍｇ</t>
  </si>
  <si>
    <t>クロピドグレル硫酸塩</t>
  </si>
  <si>
    <t>3399008F2021</t>
  </si>
  <si>
    <t>プラビックス錠７５ｍｇ</t>
  </si>
  <si>
    <t>3929004F2021</t>
  </si>
  <si>
    <t>ユーゼル錠２５ｍｇ</t>
  </si>
  <si>
    <t>ホリナートカルシウム</t>
  </si>
  <si>
    <t>3929004F2030</t>
  </si>
  <si>
    <t>ロイコボリン錠２５ｍｇ</t>
  </si>
  <si>
    <t>3929008D1022</t>
  </si>
  <si>
    <t>ジャドニュ顆粒分包９０ｍｇ</t>
  </si>
  <si>
    <t>デフェラシロクス</t>
  </si>
  <si>
    <t>９０ｍｇ１包</t>
  </si>
  <si>
    <t>3929008D2029</t>
  </si>
  <si>
    <t>ジャドニュ顆粒分包３６０ｍｇ</t>
  </si>
  <si>
    <t>３６０ｍｇ１包</t>
  </si>
  <si>
    <t>3943001F1314</t>
  </si>
  <si>
    <t>ザイロリック錠１００</t>
  </si>
  <si>
    <t>アロプリノール</t>
  </si>
  <si>
    <t>3949002F1053</t>
  </si>
  <si>
    <t>ユリノーム錠２５ｍｇ</t>
  </si>
  <si>
    <t>ベンズブロマロン</t>
  </si>
  <si>
    <t>3949002F2114</t>
  </si>
  <si>
    <t>ユリノーム錠５０ｍｇ</t>
  </si>
  <si>
    <t>3949003F1023</t>
  </si>
  <si>
    <t>フェブリク錠１０ｍｇ</t>
  </si>
  <si>
    <t>フェブキソスタット</t>
  </si>
  <si>
    <t>3949003F2020</t>
  </si>
  <si>
    <t>フェブリク錠２０ｍｇ</t>
  </si>
  <si>
    <t>3949003F3026</t>
  </si>
  <si>
    <t>フェブリク錠４０ｍｇ</t>
  </si>
  <si>
    <t>3949101A1149</t>
  </si>
  <si>
    <t>ウラリット－Ｕ配合散</t>
  </si>
  <si>
    <t>クエン酸カリウム・クエン酸ナトリウム水和物</t>
  </si>
  <si>
    <t>3949101F1073</t>
  </si>
  <si>
    <t>ウラリット配合錠</t>
  </si>
  <si>
    <t>3961003F1028</t>
  </si>
  <si>
    <t>オイグルコン錠１．２５ｍｇ</t>
  </si>
  <si>
    <t>グリベンクラミド</t>
  </si>
  <si>
    <t>１．２５ｍｇ１錠</t>
  </si>
  <si>
    <t>3961003F2024</t>
  </si>
  <si>
    <t>オイグルコン錠２．５ｍｇ</t>
  </si>
  <si>
    <t>3961007F1115</t>
  </si>
  <si>
    <t>グリミクロン錠４０ｍｇ</t>
  </si>
  <si>
    <t>グリクラジド</t>
  </si>
  <si>
    <t>3961007F2022</t>
  </si>
  <si>
    <t>グリミクロンＨＡ錠２０ｍｇ</t>
  </si>
  <si>
    <t>3961008F1020</t>
  </si>
  <si>
    <t>アマリール１ｍｇ錠</t>
  </si>
  <si>
    <t>グリメピリド</t>
  </si>
  <si>
    <t>3961008F2027</t>
  </si>
  <si>
    <t>アマリール３ｍｇ錠</t>
  </si>
  <si>
    <t>3961008F3023</t>
  </si>
  <si>
    <t>アマリール０．５ｍｇ錠</t>
  </si>
  <si>
    <t>3969004F1020</t>
  </si>
  <si>
    <t>ベイスン錠０．２</t>
  </si>
  <si>
    <t>ボグリボース</t>
  </si>
  <si>
    <t>3969004F2027</t>
  </si>
  <si>
    <t>ベイスン錠０．３</t>
  </si>
  <si>
    <t>０．３ｍｇ１錠</t>
  </si>
  <si>
    <t>3969004F3023</t>
  </si>
  <si>
    <t>ベイスンＯＤ錠０．２</t>
  </si>
  <si>
    <t>3969004F4020</t>
  </si>
  <si>
    <t>ベイスンＯＤ錠０．３</t>
  </si>
  <si>
    <t>3969006F2026</t>
  </si>
  <si>
    <t>スターシス錠９０ｍｇ</t>
  </si>
  <si>
    <t>ナテグリニド</t>
  </si>
  <si>
    <t>９０ｍｇ１錠</t>
  </si>
  <si>
    <t>3969006F2034</t>
  </si>
  <si>
    <t>ファスティック錠９０</t>
  </si>
  <si>
    <t>3969007F1024</t>
  </si>
  <si>
    <t>アクトス錠１５</t>
  </si>
  <si>
    <t>ピオグリタゾン塩酸塩</t>
  </si>
  <si>
    <t>3969007F2020</t>
  </si>
  <si>
    <t>アクトス錠３０</t>
  </si>
  <si>
    <t>3969007F3027</t>
  </si>
  <si>
    <t>アクトスＯＤ錠１５</t>
  </si>
  <si>
    <t>3969007F4023</t>
  </si>
  <si>
    <t>アクトスＯＤ錠３０</t>
  </si>
  <si>
    <t>3969008F3021</t>
  </si>
  <si>
    <t>グルファストＯＤ錠５ｍｇ</t>
  </si>
  <si>
    <t>ミチグリニドカルシウム水和物</t>
  </si>
  <si>
    <t>3969008F4028</t>
  </si>
  <si>
    <t>グルファストＯＤ錠１０ｍｇ</t>
  </si>
  <si>
    <t>3969009F1023</t>
  </si>
  <si>
    <t>セイブル錠２５ｍｇ</t>
  </si>
  <si>
    <t>ミグリトール</t>
  </si>
  <si>
    <t>3969009F2020</t>
  </si>
  <si>
    <t>セイブル錠５０ｍｇ</t>
  </si>
  <si>
    <t>3969009F3026</t>
  </si>
  <si>
    <t>セイブル錠７５ｍｇ</t>
  </si>
  <si>
    <t>3969009F4022</t>
  </si>
  <si>
    <t>セイブルＯＤ錠５０ｍｇ</t>
  </si>
  <si>
    <t>3969009F5029</t>
  </si>
  <si>
    <t>セイブルＯＤ錠７５ｍｇ</t>
  </si>
  <si>
    <t>3969009F6025</t>
  </si>
  <si>
    <t>セイブルＯＤ錠２５ｍｇ</t>
  </si>
  <si>
    <t>3969013F1020</t>
  </si>
  <si>
    <t>シュアポスト錠０．２５ｍｇ</t>
  </si>
  <si>
    <t>レパグリニド</t>
  </si>
  <si>
    <t>3969013F2026</t>
  </si>
  <si>
    <t>シュアポスト錠０．５ｍｇ</t>
  </si>
  <si>
    <t>3999001Q2058</t>
  </si>
  <si>
    <t>モニラック・シロップ６５％</t>
  </si>
  <si>
    <t>ラクツロース</t>
  </si>
  <si>
    <t>６５％１ｍＬ</t>
  </si>
  <si>
    <t>3999002F1020</t>
  </si>
  <si>
    <t>ブレディニン錠２５</t>
  </si>
  <si>
    <t>ミゾリビン</t>
  </si>
  <si>
    <t>3999002F2027</t>
  </si>
  <si>
    <t>ブレディニン錠５０</t>
  </si>
  <si>
    <t>3999003F1297</t>
  </si>
  <si>
    <t>フオイパン錠１００ｍｇ</t>
  </si>
  <si>
    <t>カモスタットメシル酸塩</t>
  </si>
  <si>
    <t>3999004M3021</t>
  </si>
  <si>
    <t>ネオーラル１０ｍｇカプセル</t>
  </si>
  <si>
    <t>シクロスポリン</t>
  </si>
  <si>
    <t>3999004M4028</t>
  </si>
  <si>
    <t>ネオーラル２５ｍｇカプセル</t>
  </si>
  <si>
    <t>3999004M5024</t>
  </si>
  <si>
    <t>ネオーラル５０ｍｇカプセル</t>
  </si>
  <si>
    <t>3999013F1231</t>
  </si>
  <si>
    <t>キネダック錠５０ｍｇ</t>
  </si>
  <si>
    <t>エパルレスタット</t>
  </si>
  <si>
    <t>3999014M1022</t>
  </si>
  <si>
    <t>プログラフカプセル１ｍｇ</t>
  </si>
  <si>
    <t>タクロリムス水和物</t>
  </si>
  <si>
    <t>3999014M2029</t>
  </si>
  <si>
    <t>プログラフカプセル０．５ｍｇ</t>
  </si>
  <si>
    <t>3999016M1021</t>
  </si>
  <si>
    <t>リウマトレックスカプセル２ｍｇ</t>
  </si>
  <si>
    <t>メトトレキサート</t>
  </si>
  <si>
    <t>２ｍｇ１カプセル</t>
  </si>
  <si>
    <t>3999018F2028</t>
  </si>
  <si>
    <t>フォサマック錠３５ｍｇ</t>
  </si>
  <si>
    <t>アレンドロン酸ナトリウム水和物</t>
  </si>
  <si>
    <t>３５ｍｇ１錠</t>
  </si>
  <si>
    <t>3999018F2036</t>
  </si>
  <si>
    <t>ボナロン錠３５ｍｇ</t>
  </si>
  <si>
    <t>3999019F1026</t>
  </si>
  <si>
    <t>アクトネル錠２．５ｍｇ</t>
  </si>
  <si>
    <t>リセドロン酸ナトリウム水和物</t>
  </si>
  <si>
    <t>3999019F1034</t>
  </si>
  <si>
    <t>ベネット錠２．５ｍｇ</t>
  </si>
  <si>
    <t>3999019F2022</t>
  </si>
  <si>
    <t>アクトネル錠１７．５ｍｇ</t>
  </si>
  <si>
    <t>１７．５ｍｇ１錠</t>
  </si>
  <si>
    <t>3999019F2030</t>
  </si>
  <si>
    <t>ベネット錠１７．５ｍｇ</t>
  </si>
  <si>
    <t>3999019F3029</t>
  </si>
  <si>
    <t>アクトネル錠７５ｍｇ</t>
  </si>
  <si>
    <t>3999019F3037</t>
  </si>
  <si>
    <t>ベネット錠７５ｍｇ</t>
  </si>
  <si>
    <t>3999021F1023</t>
  </si>
  <si>
    <t>エビスタ錠６０ｍｇ</t>
  </si>
  <si>
    <t>ラロキシフェン塩酸塩</t>
  </si>
  <si>
    <t>3999026F1026</t>
  </si>
  <si>
    <t>ボノテオ錠１ｍｇ</t>
  </si>
  <si>
    <t>ミノドロン酸水和物</t>
  </si>
  <si>
    <t>3999026F1034</t>
  </si>
  <si>
    <t>リカルボン錠１ｍｇ</t>
  </si>
  <si>
    <t>3999026F2022</t>
  </si>
  <si>
    <t>ボノテオ錠５０ｍｇ</t>
  </si>
  <si>
    <t>3999026F2030</t>
  </si>
  <si>
    <t>リカルボン錠５０ｍｇ</t>
  </si>
  <si>
    <t>3999027F1020</t>
  </si>
  <si>
    <t>ビビアント錠２０ｍｇ</t>
  </si>
  <si>
    <t>バゼドキシフェン酢酸塩</t>
  </si>
  <si>
    <t>3999031F1035</t>
  </si>
  <si>
    <t>ケアラム錠２５ｍｇ</t>
  </si>
  <si>
    <t>イグラチモド</t>
  </si>
  <si>
    <t>4223005F1022</t>
  </si>
  <si>
    <t>ゼローダ錠３００</t>
  </si>
  <si>
    <t>カペシタビン</t>
  </si>
  <si>
    <t>３００ｍｇ１錠</t>
  </si>
  <si>
    <t>チェプラファーム</t>
  </si>
  <si>
    <t>4229101D1025</t>
  </si>
  <si>
    <t>ティーエスワン配合顆粒Ｔ２０</t>
  </si>
  <si>
    <t>テガフール・ギメラシル・オテラシルカリウム配合剤</t>
  </si>
  <si>
    <t>２０ｍｇ１包（テガフール相当量）</t>
  </si>
  <si>
    <t>4229101D2021</t>
  </si>
  <si>
    <t>ティーエスワン配合顆粒Ｔ２５</t>
  </si>
  <si>
    <t>２５ｍｇ１包（テガフール相当量）</t>
  </si>
  <si>
    <t>4229101F1026</t>
  </si>
  <si>
    <t>ティーエスワン配合ＯＤ錠Ｔ２０</t>
  </si>
  <si>
    <t>２０ｍｇ１錠（テガフール相当量）</t>
  </si>
  <si>
    <t>4229101F2022</t>
  </si>
  <si>
    <t>ティーエスワン配合ＯＤ錠Ｔ２５</t>
  </si>
  <si>
    <t>２５ｍｇ１錠（テガフール相当量）</t>
  </si>
  <si>
    <t>4229101M1033</t>
  </si>
  <si>
    <t>ティーエスワン配合カプセルＴ２０</t>
  </si>
  <si>
    <t>２０ｍｇ１カプセル（テガフール相当量）</t>
  </si>
  <si>
    <t>4229101M2030</t>
  </si>
  <si>
    <t>ティーエスワン配合カプセルＴ２５</t>
  </si>
  <si>
    <t>２５ｍｇ１カプセル（テガフール相当量）</t>
  </si>
  <si>
    <t>4291005F1057</t>
  </si>
  <si>
    <t>オダイン錠１２５ｍｇ</t>
  </si>
  <si>
    <t>フルタミド</t>
  </si>
  <si>
    <t>日本化薬</t>
  </si>
  <si>
    <t>4291007F1021</t>
  </si>
  <si>
    <t>フェアストン錠４０</t>
  </si>
  <si>
    <t>トレミフェンクエン酸塩</t>
  </si>
  <si>
    <t>4291007F2028</t>
  </si>
  <si>
    <t>フェアストン錠６０</t>
  </si>
  <si>
    <t>4291009F2027</t>
  </si>
  <si>
    <t>カソデックスＯＤ錠８０ｍｇ</t>
  </si>
  <si>
    <t>ビカルタミド</t>
  </si>
  <si>
    <t>4291010F1031</t>
  </si>
  <si>
    <t>アリミデックス錠１ｍｇ</t>
  </si>
  <si>
    <t>アナストロゾール</t>
  </si>
  <si>
    <t>4291011F1028</t>
  </si>
  <si>
    <t>グリベック錠１００ｍｇ</t>
  </si>
  <si>
    <t>イマチニブメシル酸塩</t>
  </si>
  <si>
    <t>4291012F1022</t>
  </si>
  <si>
    <t>アロマシン錠２５ｍｇ</t>
  </si>
  <si>
    <t>エキセメスタン</t>
  </si>
  <si>
    <t>4291013F1027</t>
  </si>
  <si>
    <t>イレッサ錠２５０</t>
  </si>
  <si>
    <t>ゲフィチニブ</t>
  </si>
  <si>
    <t>4291015F1026</t>
  </si>
  <si>
    <t>フェマーラ錠２．５ｍｇ</t>
  </si>
  <si>
    <t>レトロゾール</t>
  </si>
  <si>
    <t>4413004F1200</t>
  </si>
  <si>
    <t>ニポラジン錠３ｍｇ</t>
  </si>
  <si>
    <t>メキタジン</t>
  </si>
  <si>
    <t>4413004F1251</t>
  </si>
  <si>
    <t>ゼスラン錠３ｍｇ</t>
  </si>
  <si>
    <t>4419002Q1095</t>
  </si>
  <si>
    <t>ポララミンシロップ０．０４％</t>
  </si>
  <si>
    <t>ｄ－クロルフェニラミンマレイン酸塩</t>
  </si>
  <si>
    <t>０．０４％１０ｍＬ</t>
  </si>
  <si>
    <t>4419008Q1157</t>
  </si>
  <si>
    <t>タベジールシロップ０．０１％</t>
  </si>
  <si>
    <t>クレマスチンフマル酸塩</t>
  </si>
  <si>
    <t>０．０１％１０ｍＬ</t>
  </si>
  <si>
    <t>日新製薬（山形）</t>
  </si>
  <si>
    <t>4490002M1315</t>
  </si>
  <si>
    <t>リザベンカプセル１００ｍｇ</t>
  </si>
  <si>
    <t>トラニラスト</t>
  </si>
  <si>
    <t>4490003M1263</t>
  </si>
  <si>
    <t>ザジテンカプセル１ｍｇ</t>
  </si>
  <si>
    <t>ケトチフェンフマル酸塩</t>
  </si>
  <si>
    <t>4490003R1228</t>
  </si>
  <si>
    <t>ザジテンドライシロップ０．１％</t>
  </si>
  <si>
    <t>4490004F1021</t>
  </si>
  <si>
    <t>アゼプチン錠０．５ｍｇ</t>
  </si>
  <si>
    <t>アゼラスチン塩酸塩</t>
  </si>
  <si>
    <t>4490004F2028</t>
  </si>
  <si>
    <t>アゼプチン錠１ｍｇ</t>
  </si>
  <si>
    <t>4490011F1021</t>
  </si>
  <si>
    <t>アレギサール錠１０ｍｇ</t>
  </si>
  <si>
    <t>ペミロラストカリウム</t>
  </si>
  <si>
    <t>4490011F1030</t>
  </si>
  <si>
    <t>ペミラストン錠１０ｍｇ</t>
  </si>
  <si>
    <t>4490011F2028</t>
  </si>
  <si>
    <t>アレギサール錠５ｍｇ</t>
  </si>
  <si>
    <t>4490011F2036</t>
  </si>
  <si>
    <t>ペミラストン錠５ｍｇ</t>
  </si>
  <si>
    <t>4490013M2034</t>
  </si>
  <si>
    <t>レミカットカプセル２ｍｇ</t>
  </si>
  <si>
    <t>エメダスチンフマル酸塩</t>
  </si>
  <si>
    <t>4490014F1025</t>
  </si>
  <si>
    <t>アレジオン錠１０</t>
  </si>
  <si>
    <t>エピナスチン塩酸塩</t>
  </si>
  <si>
    <t>4490014F2021</t>
  </si>
  <si>
    <t>アレジオン錠２０</t>
  </si>
  <si>
    <t>4490017M1036</t>
  </si>
  <si>
    <t>オノンカプセル１１２．５ｍｇ</t>
  </si>
  <si>
    <t>プランルカスト水和物</t>
  </si>
  <si>
    <t>１１２．５ｍｇ１カプセル</t>
  </si>
  <si>
    <t>4490017R1033</t>
  </si>
  <si>
    <t>オノンドライシロップ１０％</t>
  </si>
  <si>
    <t>4490019F1028</t>
  </si>
  <si>
    <t>エバステル錠５ｍｇ</t>
  </si>
  <si>
    <t>エバスチン</t>
  </si>
  <si>
    <t>4490019F2024</t>
  </si>
  <si>
    <t>エバステル錠１０ｍｇ</t>
  </si>
  <si>
    <t>4490019F3020</t>
  </si>
  <si>
    <t>エバステルＯＤ錠５ｍｇ</t>
  </si>
  <si>
    <t>4490019F4027</t>
  </si>
  <si>
    <t>エバステルＯＤ錠１０ｍｇ</t>
  </si>
  <si>
    <t>4490020F1020</t>
  </si>
  <si>
    <t>ジルテック錠５</t>
  </si>
  <si>
    <t>セチリジン塩酸塩</t>
  </si>
  <si>
    <t>4490020F2027</t>
  </si>
  <si>
    <t>ジルテック錠１０</t>
  </si>
  <si>
    <t>4490020R1027</t>
  </si>
  <si>
    <t>ジルテックドライシロップ１．２５％</t>
  </si>
  <si>
    <t>１．２５％１ｇ</t>
  </si>
  <si>
    <t>4490022F1038</t>
  </si>
  <si>
    <t>タリオン錠５ｍｇ</t>
  </si>
  <si>
    <t>ベポタスチンベシル酸塩</t>
  </si>
  <si>
    <t>4490022F2034</t>
  </si>
  <si>
    <t>タリオン錠１０ｍｇ</t>
  </si>
  <si>
    <t>4490022F3022</t>
  </si>
  <si>
    <t>タリオンＯＤ錠５ｍｇ</t>
  </si>
  <si>
    <t>4490022F4029</t>
  </si>
  <si>
    <t>タリオンＯＤ錠１０ｍｇ</t>
  </si>
  <si>
    <t>4490023F1024</t>
  </si>
  <si>
    <t>アレグラ錠６０ｍｇ</t>
  </si>
  <si>
    <t>フェキソフェナジン塩酸塩</t>
  </si>
  <si>
    <t>4490023F2020</t>
  </si>
  <si>
    <t>アレグラ錠３０ｍｇ</t>
  </si>
  <si>
    <t>4490025D1022</t>
  </si>
  <si>
    <t>アレロック顆粒０．５％</t>
  </si>
  <si>
    <t>オロパタジン塩酸塩</t>
  </si>
  <si>
    <t>4490025F1023</t>
  </si>
  <si>
    <t>アレロック錠２．５</t>
  </si>
  <si>
    <t>4490025F2020</t>
  </si>
  <si>
    <t>アレロック錠５</t>
  </si>
  <si>
    <t>4490025F3026</t>
  </si>
  <si>
    <t>アレロックＯＤ錠２．５</t>
  </si>
  <si>
    <t>4490025F4022</t>
  </si>
  <si>
    <t>アレロックＯＤ錠５</t>
  </si>
  <si>
    <t>4490026C1021</t>
  </si>
  <si>
    <t>キプレス細粒４ｍｇ</t>
  </si>
  <si>
    <t>モンテルカストナトリウム</t>
  </si>
  <si>
    <t>４ｍｇ１包</t>
  </si>
  <si>
    <t>4490026C1030</t>
  </si>
  <si>
    <t>シングレア細粒４ｍｇ</t>
  </si>
  <si>
    <t>4490026F1044</t>
  </si>
  <si>
    <t>キプレスチュアブル錠５ｍｇ</t>
  </si>
  <si>
    <t>4490026F1052</t>
  </si>
  <si>
    <t>シングレアチュアブル錠５ｍｇ</t>
  </si>
  <si>
    <t>4490026F2040</t>
  </si>
  <si>
    <t>キプレス錠１０ｍｇ</t>
  </si>
  <si>
    <t>4490026F2059</t>
  </si>
  <si>
    <t>シングレア錠１０ｍｇ</t>
  </si>
  <si>
    <t>4490026F3020</t>
  </si>
  <si>
    <t>キプレス錠５ｍｇ</t>
  </si>
  <si>
    <t>4490026F3039</t>
  </si>
  <si>
    <t>シングレア錠５ｍｇ</t>
  </si>
  <si>
    <t>4490026F4027</t>
  </si>
  <si>
    <t>キプレスＯＤ錠１０ｍｇ</t>
  </si>
  <si>
    <t>4490026F4035</t>
  </si>
  <si>
    <t>シングレアＯＤ錠１０ｍｇ</t>
  </si>
  <si>
    <t>4490027F1022</t>
  </si>
  <si>
    <t>クラリチン錠１０ｍｇ</t>
  </si>
  <si>
    <t>ロラタジン</t>
  </si>
  <si>
    <t>4490027F2029</t>
  </si>
  <si>
    <t>クラリチンレディタブ錠１０ｍｇ</t>
  </si>
  <si>
    <t>4490027R1029</t>
  </si>
  <si>
    <t>クラリチンドライシロップ１％</t>
  </si>
  <si>
    <t>4490028F1027</t>
  </si>
  <si>
    <t>ザイザル錠５ｍｇ</t>
  </si>
  <si>
    <t>レボセチリジン塩酸塩</t>
  </si>
  <si>
    <t>4490028Q1028</t>
  </si>
  <si>
    <t>ザイザルシロップ０．０５％</t>
  </si>
  <si>
    <t>０．０５％１ｍＬ</t>
  </si>
  <si>
    <t>4490100F1021</t>
  </si>
  <si>
    <t>ディレグラ配合錠</t>
  </si>
  <si>
    <t>フェキソフェナジン塩酸塩・塩酸プソイドエフェドリン</t>
  </si>
  <si>
    <t>6132011F1080</t>
  </si>
  <si>
    <t>バナン錠１００ｍｇ</t>
  </si>
  <si>
    <t>セフポドキシム　プロキセチル</t>
  </si>
  <si>
    <t>6132011R1078</t>
  </si>
  <si>
    <t>バナンドライシロップ５％</t>
  </si>
  <si>
    <t>５０ｍｇ１ｇ</t>
  </si>
  <si>
    <t>6132013C1031</t>
  </si>
  <si>
    <t>セフゾン細粒小児用１０％</t>
  </si>
  <si>
    <t>セフジニル</t>
  </si>
  <si>
    <t>１００ｍｇ１ｇ</t>
  </si>
  <si>
    <t>6149002F1029</t>
  </si>
  <si>
    <t>ルリッド錠１５０</t>
  </si>
  <si>
    <t>ロキシスロマイシン</t>
  </si>
  <si>
    <t>6149003F1023</t>
  </si>
  <si>
    <t>クラリシッド錠５０ｍｇ小児用</t>
  </si>
  <si>
    <t>クラリスロマイシン</t>
  </si>
  <si>
    <t>6149003F1031</t>
  </si>
  <si>
    <t>クラリス錠５０小児用</t>
  </si>
  <si>
    <t>6149004C1030</t>
  </si>
  <si>
    <t>ジスロマック細粒小児用１０％</t>
  </si>
  <si>
    <t>アジスロマイシン水和物</t>
  </si>
  <si>
    <t>6149004F1028</t>
  </si>
  <si>
    <t>ジスロマック錠２５０ｍｇ</t>
  </si>
  <si>
    <t>6152005M2074</t>
  </si>
  <si>
    <t>ミノマイシンカプセル１００ｍｇ</t>
  </si>
  <si>
    <t>ミノサイクリン塩酸塩</t>
  </si>
  <si>
    <t>6179001F1023</t>
  </si>
  <si>
    <t>ブイフェンド錠５０ｍｇ</t>
  </si>
  <si>
    <t>ボリコナゾール</t>
  </si>
  <si>
    <t>6179001F2020</t>
  </si>
  <si>
    <t>ブイフェンド錠２００ｍｇ</t>
  </si>
  <si>
    <t>6219001H1056</t>
  </si>
  <si>
    <t>アザルフィジンＥＮ錠５００ｍｇ</t>
  </si>
  <si>
    <t>サラゾスルファピリジン</t>
  </si>
  <si>
    <t>あゆみ製薬</t>
  </si>
  <si>
    <t>6219001H2036</t>
  </si>
  <si>
    <t>アザルフィジンＥＮ錠２５０ｍｇ</t>
  </si>
  <si>
    <t>6241008F1023</t>
  </si>
  <si>
    <t>シプロキサン錠１００ｍｇ</t>
  </si>
  <si>
    <t>シプロフロキサシン塩酸塩</t>
  </si>
  <si>
    <t>6241008F2020</t>
  </si>
  <si>
    <t>シプロキサン錠２００ｍｇ</t>
  </si>
  <si>
    <t>6241010C1024</t>
  </si>
  <si>
    <t>オゼックス細粒小児用１５％</t>
  </si>
  <si>
    <t>トスフロキサシントシル酸塩水和物</t>
  </si>
  <si>
    <t>１５０ｍｇ１ｇ</t>
  </si>
  <si>
    <t>富士フイルム富山化学</t>
  </si>
  <si>
    <t>6241010F1020</t>
  </si>
  <si>
    <t>オゼックス錠７５</t>
  </si>
  <si>
    <t>6241010F1039</t>
  </si>
  <si>
    <t>トスキサシン錠７５ｍｇ</t>
  </si>
  <si>
    <t>6241010F2027</t>
  </si>
  <si>
    <t>オゼックス錠１５０</t>
  </si>
  <si>
    <t>6241010F2035</t>
  </si>
  <si>
    <t>トスキサシン錠１５０ｍｇ</t>
  </si>
  <si>
    <t>6241013C2024</t>
  </si>
  <si>
    <t>クラビット細粒１０％</t>
  </si>
  <si>
    <t>レボフロキサシン水和物</t>
  </si>
  <si>
    <t>１００ｍｇ１ｇ（レボフロキサシンとして）</t>
  </si>
  <si>
    <t>6241013F3027</t>
  </si>
  <si>
    <t>クラビット錠５００ｍｇ</t>
  </si>
  <si>
    <t>５００ｍｇ１錠（レボフロキサシンとして）</t>
  </si>
  <si>
    <t>6241018F1027</t>
  </si>
  <si>
    <t>グレースビット錠５０ｍｇ</t>
  </si>
  <si>
    <t>シタフロキサシン水和物</t>
  </si>
  <si>
    <t>6249002F1024</t>
  </si>
  <si>
    <t>ザイボックス錠６００ｍｇ</t>
  </si>
  <si>
    <t>リネゾリド</t>
  </si>
  <si>
    <t>６００ｍｇ１錠</t>
  </si>
  <si>
    <t>6250002D1024</t>
  </si>
  <si>
    <t>ゾビラックス顆粒４０％</t>
  </si>
  <si>
    <t>アシクロビル</t>
  </si>
  <si>
    <t>6250019D1020</t>
  </si>
  <si>
    <t>バルトレックス顆粒５０％</t>
  </si>
  <si>
    <t>バラシクロビル塩酸塩</t>
  </si>
  <si>
    <t>6250019F1020</t>
  </si>
  <si>
    <t>バルトレックス錠５００</t>
  </si>
  <si>
    <t>6250021M1027</t>
  </si>
  <si>
    <t>タミフルカプセル７５</t>
  </si>
  <si>
    <t>オセルタミビルリン酸塩</t>
  </si>
  <si>
    <t>6250021R1024</t>
  </si>
  <si>
    <t>タミフルドライシロップ３％</t>
  </si>
  <si>
    <t>３％１ｇ</t>
  </si>
  <si>
    <t>6250029F1024</t>
  </si>
  <si>
    <t>バラクルード錠０．５ｍｇ</t>
  </si>
  <si>
    <t>エンテカビル水和物</t>
  </si>
  <si>
    <t>ブリストル・マイヤーズ　スクイブ</t>
  </si>
  <si>
    <t>6250031F1021</t>
  </si>
  <si>
    <t>ファムビル錠２５０ｍｇ</t>
  </si>
  <si>
    <t>ファムシクロビル</t>
  </si>
  <si>
    <t>6290004M1029</t>
  </si>
  <si>
    <t>イトリゾールカプセル５０</t>
  </si>
  <si>
    <t>イトラコナゾール</t>
  </si>
  <si>
    <t>6290005F1024</t>
  </si>
  <si>
    <t>ラミシール錠１２５ｍｇ</t>
  </si>
  <si>
    <t>テルビナフィン塩酸塩</t>
  </si>
  <si>
    <t>1129400A1054</t>
  </si>
  <si>
    <t>プレセデックス静注液２００μｇ「ファイザー」</t>
  </si>
  <si>
    <t>デクスメデトミジン塩酸塩</t>
  </si>
  <si>
    <t>２００μｇ２ｍＬ１瓶</t>
  </si>
  <si>
    <t>1129400G1022</t>
  </si>
  <si>
    <t>プレセデックス静注液２００μｇ／５０ｍＬシリンジ「ファイザー」</t>
  </si>
  <si>
    <t>２００μｇ５０ｍＬ１筒</t>
  </si>
  <si>
    <t>1149402A1056</t>
  </si>
  <si>
    <t>カピステン筋注５０ｍｇ</t>
  </si>
  <si>
    <t>ケトプロフェン</t>
  </si>
  <si>
    <t>５０ｍｇ１管</t>
  </si>
  <si>
    <t>1149403A1050</t>
  </si>
  <si>
    <t>レペタン注０．２ｍｇ</t>
  </si>
  <si>
    <t>ブプレノルフィン塩酸塩</t>
  </si>
  <si>
    <t>０．２ｍｇ１管</t>
  </si>
  <si>
    <t>1149500A1110</t>
  </si>
  <si>
    <t>カシワドール静注</t>
  </si>
  <si>
    <t>コンドロイチン硫酸エステルナトリウム・サリチル酸ナトリウム</t>
  </si>
  <si>
    <t>２０ｍＬ１管</t>
  </si>
  <si>
    <t>ネオクリティケア製薬</t>
  </si>
  <si>
    <t>1149502A1089</t>
  </si>
  <si>
    <t>ネオビタカイン注２ｍＬ</t>
  </si>
  <si>
    <t>サリチル酸ナトリウム・ジブカイン配合剤</t>
  </si>
  <si>
    <t>２ｍＬ１管</t>
  </si>
  <si>
    <t>ビタカイン製薬</t>
  </si>
  <si>
    <t>1149503A1083</t>
  </si>
  <si>
    <t>ネオビタカイン注５ｍＬ</t>
  </si>
  <si>
    <t>５ｍＬ１管</t>
  </si>
  <si>
    <t>1162400A1059</t>
  </si>
  <si>
    <t>アキネトン注射液５ｍｇ</t>
  </si>
  <si>
    <t>乳酸ビペリデン</t>
  </si>
  <si>
    <t>０．５％１ｍＬ１管</t>
  </si>
  <si>
    <t>1179404A1070</t>
  </si>
  <si>
    <t>セレネース注５ｍｇ</t>
  </si>
  <si>
    <t>1190401A1023</t>
  </si>
  <si>
    <t>ラジカット注３０ｍｇ</t>
  </si>
  <si>
    <t>エダラボン</t>
  </si>
  <si>
    <t>３０ｍｇ２０ｍＬ１管</t>
  </si>
  <si>
    <t>1190401G1026</t>
  </si>
  <si>
    <t>ラジカット点滴静注バッグ３０ｍｇ</t>
  </si>
  <si>
    <t>３０ｍｇ１００ｍＬ１キット</t>
  </si>
  <si>
    <t>1214400A6059</t>
  </si>
  <si>
    <t>キシロカイン注ポリアンプ０．５％</t>
  </si>
  <si>
    <t>リドカイン塩酸塩</t>
  </si>
  <si>
    <t>０．５％１０ｍＬ１管</t>
  </si>
  <si>
    <t>1214400A9058</t>
  </si>
  <si>
    <t>キシロカイン注ポリアンプ２％</t>
  </si>
  <si>
    <t>２％５ｍＬ１管</t>
  </si>
  <si>
    <t>1214400H1055</t>
  </si>
  <si>
    <t>２％１０ｍＬ１管</t>
  </si>
  <si>
    <t>1229405A1028</t>
  </si>
  <si>
    <t>エスラックス静注２５ｍｇ／２．５ｍＬ</t>
  </si>
  <si>
    <t>ロクロニウム臭化物</t>
  </si>
  <si>
    <t>２５ｍｇ２．５ｍＬ１瓶</t>
  </si>
  <si>
    <t>ＭＳＤ</t>
  </si>
  <si>
    <t>1229405A2024</t>
  </si>
  <si>
    <t>エスラックス静注５０ｍｇ／５．０ｍＬ</t>
  </si>
  <si>
    <t>５０ｍｇ５ｍＬ１瓶</t>
  </si>
  <si>
    <t>2115401A1201</t>
  </si>
  <si>
    <t>ジプロフィリン注３００ｍｇ「エーザイ」</t>
  </si>
  <si>
    <t>ジプロフィリン</t>
  </si>
  <si>
    <t>１５％２ｍＬ１管</t>
  </si>
  <si>
    <t>2119402A1299</t>
  </si>
  <si>
    <t>イノバン注１００ｍｇ</t>
  </si>
  <si>
    <t>ドパミン塩酸塩</t>
  </si>
  <si>
    <t>１００ｍｇ５ｍＬ１管</t>
  </si>
  <si>
    <t>2119404A1026</t>
  </si>
  <si>
    <t>ドブトレックス注射液１００ｍｇ</t>
  </si>
  <si>
    <t>ドブタミン塩酸塩</t>
  </si>
  <si>
    <t>１００ｍｇ１管</t>
  </si>
  <si>
    <t>2119408A1024</t>
  </si>
  <si>
    <t>ミルリーラ注射液１０ｍｇ</t>
  </si>
  <si>
    <t>ミルリノン</t>
  </si>
  <si>
    <t>１０ｍｇ１０ｍＬ１管</t>
  </si>
  <si>
    <t>2129402A1040</t>
  </si>
  <si>
    <t>ワソラン静注５ｍｇ</t>
  </si>
  <si>
    <t>０．２５％２ｍＬ１管</t>
  </si>
  <si>
    <t>2129410A1028</t>
  </si>
  <si>
    <t>アンカロン注１５０</t>
  </si>
  <si>
    <t>アミオダロン塩酸塩</t>
  </si>
  <si>
    <t>１５０ｍｇ３ｍＬ１管</t>
  </si>
  <si>
    <t>2139401A2137</t>
  </si>
  <si>
    <t>ラシックス注２０ｍｇ</t>
  </si>
  <si>
    <t>２０ｍｇ１管</t>
  </si>
  <si>
    <t>2149400A1027</t>
  </si>
  <si>
    <t>ペルジピン注射液２ｍｇ</t>
  </si>
  <si>
    <t>２ｍｇ２ｍＬ１管</t>
  </si>
  <si>
    <t>2149400A3020</t>
  </si>
  <si>
    <t>ペルジピン注射液２５ｍｇ</t>
  </si>
  <si>
    <t>２５ｍｇ２５ｍＬ１管</t>
  </si>
  <si>
    <t>2171403A2052</t>
  </si>
  <si>
    <t>ミリスロール注５ｍｇ／１０ｍＬ</t>
  </si>
  <si>
    <t>ニトログリセリン</t>
  </si>
  <si>
    <t>５ｍｇ１０ｍＬ１管</t>
  </si>
  <si>
    <t>2171405D3020</t>
  </si>
  <si>
    <t>ヘルベッサー注射用２５０</t>
  </si>
  <si>
    <t>２５０ｍｇ１瓶</t>
  </si>
  <si>
    <t>2171405D4050</t>
  </si>
  <si>
    <t>ヘルベッサー注射用１０</t>
  </si>
  <si>
    <t>１０ｍｇ１瓶</t>
  </si>
  <si>
    <t>2171405D5057</t>
  </si>
  <si>
    <t>ヘルベッサー注射用５０</t>
  </si>
  <si>
    <t>５０ｍｇ１瓶</t>
  </si>
  <si>
    <t>2171406D1021</t>
  </si>
  <si>
    <t>シグマート注２ｍｇ</t>
  </si>
  <si>
    <t>２ｍｇ１瓶</t>
  </si>
  <si>
    <t>2171406D2028</t>
  </si>
  <si>
    <t>シグマート注１２ｍｇ</t>
  </si>
  <si>
    <t>１２ｍｇ１瓶</t>
  </si>
  <si>
    <t>2171406D3024</t>
  </si>
  <si>
    <t>シグマート注４８ｍｇ</t>
  </si>
  <si>
    <t>４８ｍｇ１瓶</t>
  </si>
  <si>
    <t>2190402D2092</t>
  </si>
  <si>
    <t>プロスタンディン点滴静注用５００μｇ</t>
  </si>
  <si>
    <t>アルプロスタジル　アルファデクス</t>
  </si>
  <si>
    <t>５００μｇ１瓶</t>
  </si>
  <si>
    <t>2190402D3064</t>
  </si>
  <si>
    <t>プロスタンディン注射用２０μｇ</t>
  </si>
  <si>
    <t>２０μｇ１瓶</t>
  </si>
  <si>
    <t>2190404A1307</t>
  </si>
  <si>
    <t>ニコリン注射液１００ｍｇ</t>
  </si>
  <si>
    <t>シチコリン</t>
  </si>
  <si>
    <t>５％２ｍＬ１管</t>
  </si>
  <si>
    <t>2190404A5191</t>
  </si>
  <si>
    <t>ニコリン注射液５００ｍｇ</t>
  </si>
  <si>
    <t>５％１０ｍＬ１管</t>
  </si>
  <si>
    <t>2190404H1275</t>
  </si>
  <si>
    <t>ニコリン注射液２５０ｍｇ</t>
  </si>
  <si>
    <t>１２．５％２ｍＬ１管</t>
  </si>
  <si>
    <t>2190404H4118</t>
  </si>
  <si>
    <t>ニコリンＨ注射液０．５ｇ</t>
  </si>
  <si>
    <t>２５％２ｍＬ１管</t>
  </si>
  <si>
    <t>2190404H5084</t>
  </si>
  <si>
    <t>ニコリンＨ注射液１ｇ</t>
  </si>
  <si>
    <t>２５％４ｍＬ１管</t>
  </si>
  <si>
    <t>2190406A1055</t>
  </si>
  <si>
    <t>パルクス注５μｇ</t>
  </si>
  <si>
    <t>アルプロスタジル</t>
  </si>
  <si>
    <t>５μｇ１ｍＬ１管</t>
  </si>
  <si>
    <t>2190406A1063</t>
  </si>
  <si>
    <t>リプル注５μｇ</t>
  </si>
  <si>
    <t>2190406A2051</t>
  </si>
  <si>
    <t>パルクス注１０μｇ</t>
  </si>
  <si>
    <t>１０μｇ２ｍＬ１管</t>
  </si>
  <si>
    <t>2190406A2060</t>
  </si>
  <si>
    <t>リプル注１０μｇ</t>
  </si>
  <si>
    <t>2190406G2038</t>
  </si>
  <si>
    <t>パルクス注ディスポ１０μｇ</t>
  </si>
  <si>
    <t>１０μｇ２ｍＬ１筒</t>
  </si>
  <si>
    <t>2190406G2046</t>
  </si>
  <si>
    <t>リプルキット注１０μｇ</t>
  </si>
  <si>
    <t>2190408A2026</t>
  </si>
  <si>
    <t>スロンノンＨＩ注１０ｍｇ／２ｍＬ</t>
  </si>
  <si>
    <t>アルガトロバン水和物</t>
  </si>
  <si>
    <t>１０ｍｇ２ｍＬ１管</t>
  </si>
  <si>
    <t>2190408A2034</t>
  </si>
  <si>
    <t>ノバスタンＨＩ注１０ｍｇ／２ｍＬ</t>
  </si>
  <si>
    <t>2190413F1028</t>
  </si>
  <si>
    <t>静注用フローラン０．５ｍｇ</t>
  </si>
  <si>
    <t>エポプロステノールナトリウム</t>
  </si>
  <si>
    <t>０．５ｍｇ１瓶（溶解液付）</t>
  </si>
  <si>
    <t>2190413F2024</t>
  </si>
  <si>
    <t>０．５ｍｇ１瓶</t>
  </si>
  <si>
    <t>2190413F3020</t>
  </si>
  <si>
    <t>静注用フローラン１．５ｍｇ</t>
  </si>
  <si>
    <t>１．５ｍｇ１瓶</t>
  </si>
  <si>
    <t>2190413F4027</t>
  </si>
  <si>
    <t>１．５ｍｇ１瓶（溶解液付）</t>
  </si>
  <si>
    <t>2190415A1020</t>
  </si>
  <si>
    <t>静注用フローラン専用溶解液</t>
  </si>
  <si>
    <t>エポプロステノールナトリウム専用溶解液</t>
  </si>
  <si>
    <t>５０ｍＬ１瓶</t>
  </si>
  <si>
    <t>2219403A1027</t>
  </si>
  <si>
    <t>アネキセート注射液０．５ｍｇ</t>
  </si>
  <si>
    <t>フルマゼニル</t>
  </si>
  <si>
    <t>０．５ｍｇ５ｍＬ１管</t>
  </si>
  <si>
    <t>2234400A1062</t>
  </si>
  <si>
    <t>ビソルボン注４ｍｇ</t>
  </si>
  <si>
    <t>ブロムヘキシン塩酸塩</t>
  </si>
  <si>
    <t>０．２％２ｍＬ１管</t>
  </si>
  <si>
    <t>2325401A1020</t>
  </si>
  <si>
    <t>ガスター注射液１０ｍｇ</t>
  </si>
  <si>
    <t>１０ｍｇ１ｍＬ１管</t>
  </si>
  <si>
    <t>2325401A2027</t>
  </si>
  <si>
    <t>ガスター注射液２０ｍｇ</t>
  </si>
  <si>
    <t>２０ｍｇ２ｍＬ１管</t>
  </si>
  <si>
    <t>2391404A1020</t>
  </si>
  <si>
    <t>アロキシ静注０．７５ｍｇ</t>
  </si>
  <si>
    <t>パロノセトロン塩酸塩</t>
  </si>
  <si>
    <t>０．７５ｍｇ５ｍＬ１瓶</t>
  </si>
  <si>
    <t>2391404G1022</t>
  </si>
  <si>
    <t>アロキシ点滴静注バッグ０．７５ｍｇ</t>
  </si>
  <si>
    <t>０．７５ｍｇ５０ｍＬ１袋</t>
  </si>
  <si>
    <t>2391405D1020</t>
  </si>
  <si>
    <t>プロイメンド点滴静注用１５０ｍｇ</t>
  </si>
  <si>
    <t>ホスアプレピタントメグルミン</t>
  </si>
  <si>
    <t>１５０ｍｇ１瓶</t>
  </si>
  <si>
    <t>2399401A1083</t>
  </si>
  <si>
    <t>プリンペラン注射液１０ｍｇ</t>
  </si>
  <si>
    <t>０．５％２ｍＬ１管</t>
  </si>
  <si>
    <t>2452400D6060</t>
  </si>
  <si>
    <t>ソル・コーテフ静注用５００ｍｇ</t>
  </si>
  <si>
    <t>ヒドロコルチゾンコハク酸エステルナトリウム</t>
  </si>
  <si>
    <t>５００ｍｇ１瓶（溶解液付）</t>
  </si>
  <si>
    <t>2452402A5090</t>
  </si>
  <si>
    <t>水溶性ハイドロコートン注射液５００ｍｇ</t>
  </si>
  <si>
    <t>ヒドロコルチゾンリン酸エステルナトリウム</t>
  </si>
  <si>
    <t>５００ｍｇ１０ｍＬ１瓶</t>
  </si>
  <si>
    <t>2454404A1064</t>
  </si>
  <si>
    <t>リンデロン注２ｍｇ（０．４％）</t>
  </si>
  <si>
    <t>ベタメタゾンリン酸エステルナトリウム</t>
  </si>
  <si>
    <t>２ｍｇ１管</t>
  </si>
  <si>
    <t>2454404A2060</t>
  </si>
  <si>
    <t>リンデロン注４ｍｇ（０．４％）</t>
  </si>
  <si>
    <t>４ｍｇ１管</t>
  </si>
  <si>
    <t>2454404A3067</t>
  </si>
  <si>
    <t>リンデロン注２０ｍｇ（０．４％）</t>
  </si>
  <si>
    <t>2454405H5020</t>
  </si>
  <si>
    <t>デカドロン注射液６．６ｍｇ</t>
  </si>
  <si>
    <t>デキサメタゾンリン酸エステルナトリウム</t>
  </si>
  <si>
    <t>６．６ｍｇ２ｍＬ１瓶</t>
  </si>
  <si>
    <t>2499401A2050</t>
  </si>
  <si>
    <t>プロスタルモン・Ｆ注射液１０００</t>
  </si>
  <si>
    <t>ジノプロスト</t>
  </si>
  <si>
    <t>１ｍｇ１ｍＬ１管</t>
  </si>
  <si>
    <t>2499401A3065</t>
  </si>
  <si>
    <t>プロスタルモン・Ｆ注射液２０００</t>
  </si>
  <si>
    <t>2499403A1037</t>
  </si>
  <si>
    <t>サンドスタチン皮下注用５０μｇ</t>
  </si>
  <si>
    <t>オクトレオチド酢酸塩</t>
  </si>
  <si>
    <t>５０μｇ１ｍＬ１管</t>
  </si>
  <si>
    <t>2499403A2033</t>
  </si>
  <si>
    <t>サンドスタチン皮下注用１００μｇ</t>
  </si>
  <si>
    <t>１００μｇ１ｍＬ１管</t>
  </si>
  <si>
    <t>2499407G1054</t>
  </si>
  <si>
    <t>リュープリン注射用キット１．８８ｍｇ</t>
  </si>
  <si>
    <t>リュープロレリン酢酸塩</t>
  </si>
  <si>
    <t>１．８８ｍｇ１筒</t>
  </si>
  <si>
    <t>2499407G2050</t>
  </si>
  <si>
    <t>リュープリン注射用キット３．７５ｍｇ</t>
  </si>
  <si>
    <t>３．７５ｍｇ１筒</t>
  </si>
  <si>
    <t>2590402A1156</t>
  </si>
  <si>
    <t>ウテメリン注５０ｍｇ</t>
  </si>
  <si>
    <t>リトドリン塩酸塩</t>
  </si>
  <si>
    <t>１％５ｍＬ１管</t>
  </si>
  <si>
    <t>3112401A1026</t>
  </si>
  <si>
    <t>オキサロール注２．５μｇ</t>
  </si>
  <si>
    <t>マキサカルシトール</t>
  </si>
  <si>
    <t>２．５μｇ１ｍＬ１管</t>
  </si>
  <si>
    <t>3112401A2022</t>
  </si>
  <si>
    <t>オキサロール注５μｇ</t>
  </si>
  <si>
    <t>3112401A3029</t>
  </si>
  <si>
    <t>オキサロール注１０μｇ</t>
  </si>
  <si>
    <t>１０μｇ１ｍＬ１管</t>
  </si>
  <si>
    <t>3112402A1020</t>
  </si>
  <si>
    <t>ロカルトロール注０．５</t>
  </si>
  <si>
    <t>０．５μｇ１ｍＬ１管</t>
  </si>
  <si>
    <t>3112402A2027</t>
  </si>
  <si>
    <t>ロカルトロール注１</t>
  </si>
  <si>
    <t>１μｇ１ｍＬ１管</t>
  </si>
  <si>
    <t>3122401A4021</t>
  </si>
  <si>
    <t>アリナミンＦ５０注</t>
  </si>
  <si>
    <t>フルスルチアミン塩酸塩</t>
  </si>
  <si>
    <t>５０ｍｇ２０ｍＬ１管</t>
  </si>
  <si>
    <t>3136403A1140</t>
  </si>
  <si>
    <t>メチコバール注射液５００μｇ</t>
  </si>
  <si>
    <t>メコバラミン</t>
  </si>
  <si>
    <t>０．５ｍｇ１管</t>
  </si>
  <si>
    <t>3179504A1116</t>
  </si>
  <si>
    <t>ネオラミン・スリービー液（静注用）</t>
  </si>
  <si>
    <t>チアミンジスルフィド・Ｂ６・Ｂ１２配合剤</t>
  </si>
  <si>
    <t>１０ｍＬ１管</t>
  </si>
  <si>
    <t>3229401A1096</t>
  </si>
  <si>
    <t>アスパラカリウム注１０ｍＥｑ</t>
  </si>
  <si>
    <t>Ｌ－アスパラギン酸カリウム</t>
  </si>
  <si>
    <t>１７．１２％１０ｍＬ１管</t>
  </si>
  <si>
    <t>3229501A1027</t>
  </si>
  <si>
    <t>エレメンミック注</t>
  </si>
  <si>
    <t>塩化マンガン・硫酸亜鉛水和物配合剤</t>
  </si>
  <si>
    <t>エイワイファーマ</t>
  </si>
  <si>
    <t>3321401A2138</t>
  </si>
  <si>
    <t>アドナ注（静脈用）２５ｍｇ</t>
  </si>
  <si>
    <t>０．５％５ｍＬ１管</t>
  </si>
  <si>
    <t>3321401A3142</t>
  </si>
  <si>
    <t>アドナ注（静脈用）５０ｍｇ</t>
  </si>
  <si>
    <t>3321401A4181</t>
  </si>
  <si>
    <t>アドナ注（静脈用）１００ｍｇ</t>
  </si>
  <si>
    <t>０．５％２０ｍＬ１管</t>
  </si>
  <si>
    <t>3327401A1127</t>
  </si>
  <si>
    <t>トランサミン注５％</t>
  </si>
  <si>
    <t>５％５ｍＬ１管</t>
  </si>
  <si>
    <t>3420410A7099</t>
  </si>
  <si>
    <t>ダイアニール－Ｎ　ＰＤ－２　２．５腹膜透析液</t>
  </si>
  <si>
    <t>腹膜透析液</t>
  </si>
  <si>
    <t>２Ｌ１袋（排液用バッグ付）</t>
  </si>
  <si>
    <t>バクスター</t>
  </si>
  <si>
    <t>3420410A9075</t>
  </si>
  <si>
    <t>２．５Ｌ１袋（排液用バッグ付）</t>
  </si>
  <si>
    <t>3420410H1064</t>
  </si>
  <si>
    <t>２．５Ｌ１袋</t>
  </si>
  <si>
    <t>3919502A1341</t>
  </si>
  <si>
    <t>強力ネオミノファーゲンシー静注２０ｍＬ</t>
  </si>
  <si>
    <t>グリチルリチン・グリシン・システイン配合剤</t>
  </si>
  <si>
    <t>ミノファーゲン製薬</t>
  </si>
  <si>
    <t>3919502A1384</t>
  </si>
  <si>
    <t>強力ネオミノファーゲンシーＰ静注２０ｍＬ</t>
  </si>
  <si>
    <t>3919502A2186</t>
  </si>
  <si>
    <t>強力ネオミノファーゲンシー静注５ｍＬ</t>
  </si>
  <si>
    <t>3919502G1077</t>
  </si>
  <si>
    <t>強力ネオミノファーゲンシー静注シリンジ２０ｍＬ</t>
  </si>
  <si>
    <t>２０ｍＬ１筒</t>
  </si>
  <si>
    <t>3919502G2049</t>
  </si>
  <si>
    <t>強力ネオミノファーゲンシー静注シリンジ４０ｍＬ</t>
  </si>
  <si>
    <t>４０ｍＬ１筒</t>
  </si>
  <si>
    <t>3992400A1123</t>
  </si>
  <si>
    <t>アデホス－Ｌコーワ注１０ｍｇ</t>
  </si>
  <si>
    <t>アデノシン三リン酸二ナトリウム水和物</t>
  </si>
  <si>
    <t>１０ｍｇ１管</t>
  </si>
  <si>
    <t>3992400A2138</t>
  </si>
  <si>
    <t>アデホス－Ｌコーワ注２０ｍｇ</t>
  </si>
  <si>
    <t>3999401A1200</t>
  </si>
  <si>
    <t>エルシトニン注４０単位</t>
  </si>
  <si>
    <t>エルカトニン</t>
  </si>
  <si>
    <t>４０エルカトニン単位１ｍＬ１管</t>
  </si>
  <si>
    <t>3999401A2028</t>
  </si>
  <si>
    <t>エルシトニン注１０単位</t>
  </si>
  <si>
    <t>１０エルカトニン単位１ｍＬ１管</t>
  </si>
  <si>
    <t>3999401A3024</t>
  </si>
  <si>
    <t>エルシトニン注２０Ｓ</t>
  </si>
  <si>
    <t>２０エルカトニン単位１ｍＬ１管</t>
  </si>
  <si>
    <t>3999403D2023</t>
  </si>
  <si>
    <t>注射用エフオーワイ５００</t>
  </si>
  <si>
    <t>ガベキサートメシル酸塩</t>
  </si>
  <si>
    <t>５００ｍｇ１瓶</t>
  </si>
  <si>
    <t>3999408G1247</t>
  </si>
  <si>
    <t>アルツディスポ関節注２５ｍｇ</t>
  </si>
  <si>
    <t>精製ヒアルロン酸ナトリウム</t>
  </si>
  <si>
    <t>１％２．５ｍＬ１筒</t>
  </si>
  <si>
    <t>生化学工業</t>
  </si>
  <si>
    <t>3999408G1255</t>
  </si>
  <si>
    <t>スベニールディスポ関節注２５ｍｇ</t>
  </si>
  <si>
    <t>3999411D1056</t>
  </si>
  <si>
    <t>注射用カタクロット２０ｍｇ</t>
  </si>
  <si>
    <t>オザグレルナトリウム</t>
  </si>
  <si>
    <t>２０ｍｇ１瓶</t>
  </si>
  <si>
    <t>3999411D2028</t>
  </si>
  <si>
    <t>注射用カタクロット４０ｍｇ</t>
  </si>
  <si>
    <t>４０ｍｇ１瓶</t>
  </si>
  <si>
    <t>3999419G1024</t>
  </si>
  <si>
    <t>ボナロン点滴静注バッグ９００μｇ</t>
  </si>
  <si>
    <t>９００μｇ１００ｍＬ１袋</t>
  </si>
  <si>
    <t>3999422D1020</t>
  </si>
  <si>
    <t>注射用エラスポール１００</t>
  </si>
  <si>
    <t>シベレスタットナトリウム水和物</t>
  </si>
  <si>
    <t>１００ｍｇ１瓶</t>
  </si>
  <si>
    <t>3999423A1044</t>
  </si>
  <si>
    <t>ゾメタ点滴静注４ｍｇ／５ｍＬ</t>
  </si>
  <si>
    <t>ゾレドロン酸水和物</t>
  </si>
  <si>
    <t>４ｍｇ５ｍＬ１瓶</t>
  </si>
  <si>
    <t>3999436G1028</t>
  </si>
  <si>
    <t>エルカルチンＦＦ静注１０００ｍｇシリンジ</t>
  </si>
  <si>
    <t>レボカルニチン</t>
  </si>
  <si>
    <t>１，０００ｍｇ５ｍＬ１筒</t>
  </si>
  <si>
    <t>4223401A3022</t>
  </si>
  <si>
    <t>５－ＦＵ注１０００ｍｇ</t>
  </si>
  <si>
    <t>フルオロウラシル</t>
  </si>
  <si>
    <t>１，０００ｍｇ１瓶</t>
  </si>
  <si>
    <t>4223401A4029</t>
  </si>
  <si>
    <t>５－ＦＵ注２５０ｍｇ</t>
  </si>
  <si>
    <t>4224401A7025</t>
  </si>
  <si>
    <t>キロサイドＮ注１ｇ</t>
  </si>
  <si>
    <t>シタラビン</t>
  </si>
  <si>
    <t>１ｇ１瓶</t>
  </si>
  <si>
    <t>4229401D1020</t>
  </si>
  <si>
    <t>アリムタ注射用５００ｍｇ</t>
  </si>
  <si>
    <t>ペメトレキセドナトリウム水和物</t>
  </si>
  <si>
    <t>4229401D2026</t>
  </si>
  <si>
    <t>アリムタ注射用１００ｍｇ</t>
  </si>
  <si>
    <t>4235402D1030</t>
  </si>
  <si>
    <t>アドリアシン注用１０</t>
  </si>
  <si>
    <t>ドキソルビシン塩酸塩</t>
  </si>
  <si>
    <t>4235402D2036</t>
  </si>
  <si>
    <t>アドリアシン注用５０</t>
  </si>
  <si>
    <t>4240403A2042</t>
  </si>
  <si>
    <t>ラステット注１００ｍｇ／５ｍＬ</t>
  </si>
  <si>
    <t>エトポシド</t>
  </si>
  <si>
    <t>１００ｍｇ５ｍＬ１瓶</t>
  </si>
  <si>
    <t>4240403A2050</t>
  </si>
  <si>
    <t>ベプシド注１００ｍｇ</t>
  </si>
  <si>
    <t>4240405A1037</t>
  </si>
  <si>
    <t>タキソテール点滴静注用２０ｍｇ</t>
  </si>
  <si>
    <t>ドセタキセル水和物</t>
  </si>
  <si>
    <t>２０ｍｇ０．５ｍＬ１瓶（溶解液付）</t>
  </si>
  <si>
    <t>4240405A2033</t>
  </si>
  <si>
    <t>タキソテール点滴静注用８０ｍｇ</t>
  </si>
  <si>
    <t>８０ｍｇ２ｍＬ１瓶（溶解液付）</t>
  </si>
  <si>
    <t>4240405A3021</t>
  </si>
  <si>
    <t>ワンタキソテール点滴静注２０ｍｇ／１ｍＬ</t>
  </si>
  <si>
    <t>２０ｍｇ１ｍＬ１瓶</t>
  </si>
  <si>
    <t>4240405A4028</t>
  </si>
  <si>
    <t>ワンタキソテール点滴静注８０ｍｇ／４ｍＬ</t>
  </si>
  <si>
    <t>８０ｍｇ４ｍＬ１瓶</t>
  </si>
  <si>
    <t>4291410A1029</t>
  </si>
  <si>
    <t>エルプラット点滴静注液５０ｍｇ</t>
  </si>
  <si>
    <t>オキサリプラチン</t>
  </si>
  <si>
    <t>５０ｍｇ１０ｍＬ１瓶</t>
  </si>
  <si>
    <t>ヤクルト本社</t>
  </si>
  <si>
    <t>4291410A2025</t>
  </si>
  <si>
    <t>エルプラット点滴静注液１００ｍｇ</t>
  </si>
  <si>
    <t>１００ｍｇ２０ｍＬ１瓶</t>
  </si>
  <si>
    <t>4291410A3021</t>
  </si>
  <si>
    <t>エルプラット点滴静注液２００ｍｇ</t>
  </si>
  <si>
    <t>２００ｍｇ４０ｍＬ１瓶</t>
  </si>
  <si>
    <t>4291412D1024</t>
  </si>
  <si>
    <t>ベルケイド注射用３ｍｇ</t>
  </si>
  <si>
    <t>ボルテゾミブ</t>
  </si>
  <si>
    <t>３ｍｇ１瓶</t>
  </si>
  <si>
    <t>4300431A1021</t>
  </si>
  <si>
    <t>パーヒューザミン注</t>
  </si>
  <si>
    <t>塩酸Ｎ－イソプロピル－４－ヨードアンフェタミン（１２３Ｉ）</t>
  </si>
  <si>
    <t>１０ＭＢｑ</t>
  </si>
  <si>
    <t>日本メジフィジックス</t>
  </si>
  <si>
    <t>6119401D1035</t>
  </si>
  <si>
    <t>注射用タゴシッド２００ｍｇ</t>
  </si>
  <si>
    <t>テイコプラニン</t>
  </si>
  <si>
    <t>２００ｍｇ１瓶</t>
  </si>
  <si>
    <t>6139501D2105</t>
  </si>
  <si>
    <t>チエナム点滴静注用０．５ｇ</t>
  </si>
  <si>
    <t>イミペネム水和物・シラスタチンナトリウム</t>
  </si>
  <si>
    <t>6139505F3020</t>
  </si>
  <si>
    <t>ゾシン静注用２．２５</t>
  </si>
  <si>
    <t>タゾバクタム・ピペラシリン水和物</t>
  </si>
  <si>
    <t>（２．２５ｇ）１瓶</t>
  </si>
  <si>
    <t>6139505F4026</t>
  </si>
  <si>
    <t>ゾシン静注用４．５</t>
  </si>
  <si>
    <t>（４．５ｇ）１瓶</t>
  </si>
  <si>
    <t>6139505G1022</t>
  </si>
  <si>
    <t>ゾシン配合点滴静注用バッグ４．５</t>
  </si>
  <si>
    <t>（４．５ｇ）１キット（生理食塩液１００ｍＬ付）</t>
  </si>
  <si>
    <t>6179400D1020</t>
  </si>
  <si>
    <t>ファンガード点滴用５０ｍｇ</t>
  </si>
  <si>
    <t>ミカファンギンナトリウム</t>
  </si>
  <si>
    <t>6179400D2027</t>
  </si>
  <si>
    <t>ファンガード点滴用７５ｍｇ</t>
  </si>
  <si>
    <t>７５ｍｇ１瓶</t>
  </si>
  <si>
    <t>6241400A4021</t>
  </si>
  <si>
    <t>シプロキサン注２００ｍｇ</t>
  </si>
  <si>
    <t>シプロフロキサシン</t>
  </si>
  <si>
    <t>２００ｍｇ１００ｍＬ１袋</t>
  </si>
  <si>
    <t>6241400A6024</t>
  </si>
  <si>
    <t>シプロキサン注４００ｍｇ</t>
  </si>
  <si>
    <t>４００ｍｇ２００ｍＬ１袋</t>
  </si>
  <si>
    <t>6241402A1021</t>
  </si>
  <si>
    <t>クラビット点滴静注５００ｍｇ／２０ｍＬ</t>
  </si>
  <si>
    <t>５００ｍｇ２０ｍＬ１瓶</t>
  </si>
  <si>
    <t>6241402G1024</t>
  </si>
  <si>
    <t>クラビット点滴静注バッグ５００ｍｇ／１００ｍＬ</t>
  </si>
  <si>
    <t>５００ｍｇ１００ｍＬ１キット</t>
  </si>
  <si>
    <t>6249401A1025</t>
  </si>
  <si>
    <t>ザイボックス注射液６００ｍｇ</t>
  </si>
  <si>
    <t>６００ｍｇ３００ｍＬ１袋</t>
  </si>
  <si>
    <t>6250402F1036</t>
  </si>
  <si>
    <t>デノシン点滴静注用５００ｍｇ</t>
  </si>
  <si>
    <t>ガンシクロビル</t>
  </si>
  <si>
    <t>6290401A1099</t>
  </si>
  <si>
    <t>ジフルカン静注液５０ｍｇ</t>
  </si>
  <si>
    <t>フルコナゾール</t>
  </si>
  <si>
    <t>０．１％５０ｍＬ１瓶</t>
  </si>
  <si>
    <t>6290401A2168</t>
  </si>
  <si>
    <t>ジフルカン静注液１００ｍｇ</t>
  </si>
  <si>
    <t>０．２％５０ｍＬ１瓶</t>
  </si>
  <si>
    <t>6290401A3164</t>
  </si>
  <si>
    <t>ジフルカン静注液２００ｍｇ</t>
  </si>
  <si>
    <t>０．２％１００ｍＬ１瓶</t>
  </si>
  <si>
    <t>7219418A6036</t>
  </si>
  <si>
    <t>プロスコープ３００注２０ｍＬ</t>
  </si>
  <si>
    <t>イオプロミド</t>
  </si>
  <si>
    <t>６２．３４％２０ｍＬ１瓶</t>
  </si>
  <si>
    <t>7219418A7032</t>
  </si>
  <si>
    <t>プロスコープ３００注５０ｍＬ</t>
  </si>
  <si>
    <t>６２．３４％５０ｍＬ１瓶</t>
  </si>
  <si>
    <t>7219418A8039</t>
  </si>
  <si>
    <t>プロスコープ３００注１００ｍＬ</t>
  </si>
  <si>
    <t>６２．３４％１００ｍＬ１瓶</t>
  </si>
  <si>
    <t>7219418G3021</t>
  </si>
  <si>
    <t>プロスコープ３００注シリンジ８０ｍＬ</t>
  </si>
  <si>
    <t>６２．３４％８０ｍＬ１筒</t>
  </si>
  <si>
    <t>7219418H1032</t>
  </si>
  <si>
    <t>プロスコープ３７０注５０ｍＬ</t>
  </si>
  <si>
    <t>７６．８９％５０ｍＬ１瓶</t>
  </si>
  <si>
    <t>7223401A1104</t>
  </si>
  <si>
    <t>ヒルトニン０．５ｍｇ注射液</t>
  </si>
  <si>
    <t>プロチレリン酒石酸塩水和物</t>
  </si>
  <si>
    <t>7223401A2020</t>
  </si>
  <si>
    <t>ヒルトニン１ｍｇ注射液</t>
  </si>
  <si>
    <t>7223401A3026</t>
  </si>
  <si>
    <t>ヒルトニン２ｍｇ注射液</t>
  </si>
  <si>
    <t>２ｍｇ１ｍＬ１管</t>
  </si>
  <si>
    <t>7290407G1034</t>
  </si>
  <si>
    <t>プロハンス静注シリンジ１３ｍＬ</t>
  </si>
  <si>
    <t>ガドテリドール</t>
  </si>
  <si>
    <t>１３ｍＬ１筒</t>
  </si>
  <si>
    <t>ブラッコ・ジャパン</t>
  </si>
  <si>
    <t>7290407G2030</t>
  </si>
  <si>
    <t>プロハンス静注シリンジ１７ｍＬ</t>
  </si>
  <si>
    <t>１７ｍＬ１筒</t>
  </si>
  <si>
    <t>8119400A1025</t>
  </si>
  <si>
    <t>オキファスト注１０ｍｇ</t>
  </si>
  <si>
    <t>オキシコドン塩酸塩水和物</t>
  </si>
  <si>
    <t>１％１ｍＬ１管</t>
  </si>
  <si>
    <t>8119400A2021</t>
  </si>
  <si>
    <t>オキファスト注５０ｍｇ</t>
  </si>
  <si>
    <t>8219400A1063</t>
  </si>
  <si>
    <t>フェンタニル注射液０．１ｍｇ「第一三共」</t>
  </si>
  <si>
    <t>フェンタニルクエン酸塩</t>
  </si>
  <si>
    <t>０．００５％２ｍＬ１管</t>
  </si>
  <si>
    <t>第一三共プロファーマ</t>
  </si>
  <si>
    <t>8219400A2051</t>
  </si>
  <si>
    <t>フェンタニル注射液０．２５ｍｇ「第一三共」</t>
  </si>
  <si>
    <t>０．００５％５ｍＬ１管</t>
  </si>
  <si>
    <t>8219401D1021</t>
  </si>
  <si>
    <t>アルチバ静注用２ｍｇ</t>
  </si>
  <si>
    <t>レミフェンタニル塩酸塩</t>
  </si>
  <si>
    <t>8219401D2028</t>
  </si>
  <si>
    <t>アルチバ静注用５ｍｇ</t>
  </si>
  <si>
    <t>５ｍｇ１瓶</t>
  </si>
  <si>
    <t>1141700J1088</t>
  </si>
  <si>
    <t>カロナール坐剤小児用５０</t>
  </si>
  <si>
    <t>アセトアミノフェン</t>
  </si>
  <si>
    <t>５０ｍｇ１個</t>
  </si>
  <si>
    <t>1141700J2050</t>
  </si>
  <si>
    <t>カロナール坐剤１００</t>
  </si>
  <si>
    <t>１００ｍｇ１個</t>
  </si>
  <si>
    <t>1141700J3048</t>
  </si>
  <si>
    <t>カロナール坐剤２００</t>
  </si>
  <si>
    <t>２００ｍｇ１個</t>
  </si>
  <si>
    <t>1147700J1057</t>
  </si>
  <si>
    <t>ボルタレンサポ１２．５ｍｇ</t>
  </si>
  <si>
    <t>１２．５ｍｇ１個</t>
  </si>
  <si>
    <t>1147700J2061</t>
  </si>
  <si>
    <t>ボルタレンサポ２５ｍｇ</t>
  </si>
  <si>
    <t>２５ｍｇ１個</t>
  </si>
  <si>
    <t>1147700J3084</t>
  </si>
  <si>
    <t>ボルタレンサポ５０ｍｇ</t>
  </si>
  <si>
    <t>1190700S1029</t>
  </si>
  <si>
    <t>イクセロンパッチ４．５ｍｇ</t>
  </si>
  <si>
    <t>リバスチグミン</t>
  </si>
  <si>
    <t>４．５ｍｇ１枚</t>
  </si>
  <si>
    <t>1190700S1037</t>
  </si>
  <si>
    <t>リバスタッチパッチ４．５ｍｇ</t>
  </si>
  <si>
    <t>1190700S2025</t>
  </si>
  <si>
    <t>イクセロンパッチ９ｍｇ</t>
  </si>
  <si>
    <t>９ｍｇ１枚</t>
  </si>
  <si>
    <t>1190700S2033</t>
  </si>
  <si>
    <t>リバスタッチパッチ９ｍｇ</t>
  </si>
  <si>
    <t>1190700S3021</t>
  </si>
  <si>
    <t>イクセロンパッチ１３．５ｍｇ</t>
  </si>
  <si>
    <t>１３．５ｍｇ１枚</t>
  </si>
  <si>
    <t>1190700S3030</t>
  </si>
  <si>
    <t>リバスタッチパッチ１３．５ｍｇ</t>
  </si>
  <si>
    <t>1190700S4028</t>
  </si>
  <si>
    <t>イクセロンパッチ１８ｍｇ</t>
  </si>
  <si>
    <t>１８ｍｇ１枚</t>
  </si>
  <si>
    <t>1190700S4036</t>
  </si>
  <si>
    <t>リバスタッチパッチ１８ｍｇ</t>
  </si>
  <si>
    <t>1311705Q1048</t>
  </si>
  <si>
    <t>ミドリンＭ点眼液０．４％</t>
  </si>
  <si>
    <t>トロピカミド</t>
  </si>
  <si>
    <t>参天製薬</t>
  </si>
  <si>
    <t>1315701Q1081</t>
  </si>
  <si>
    <t>サンテゾーン点眼液（０．０２％）</t>
  </si>
  <si>
    <t>デキサメタゾンメタスルホ安息香酸エステルナトリウム</t>
  </si>
  <si>
    <t>０．０２％１ｍＬ</t>
  </si>
  <si>
    <t>1315701Q3033</t>
  </si>
  <si>
    <t>サンテゾーン点眼液（０．１％）</t>
  </si>
  <si>
    <t>1315702Q1051</t>
  </si>
  <si>
    <t>オルガドロン点眼・点耳・点鼻液０．１％</t>
  </si>
  <si>
    <t>1315704Q3126</t>
  </si>
  <si>
    <t>フルメトロン点眼液０．１％</t>
  </si>
  <si>
    <t>フルオロメトロン</t>
  </si>
  <si>
    <t>1315706Q2102</t>
  </si>
  <si>
    <t>リンデロン点眼・点耳・点鼻液０．１％</t>
  </si>
  <si>
    <t>1319701Q1021</t>
  </si>
  <si>
    <t>ミケラン点眼液１％</t>
  </si>
  <si>
    <t>１％１ｍＬ</t>
  </si>
  <si>
    <t>1319701Q2028</t>
  </si>
  <si>
    <t>ミケラン点眼液２％</t>
  </si>
  <si>
    <t>1319701Q3024</t>
  </si>
  <si>
    <t>ミケランＬＡ点眼液１％</t>
  </si>
  <si>
    <t>1319701Q4020</t>
  </si>
  <si>
    <t>ミケランＬＡ点眼液２％</t>
  </si>
  <si>
    <t>1319702Q1107</t>
  </si>
  <si>
    <t>チモプトール点眼液０．２５％</t>
  </si>
  <si>
    <t>チモロールマレイン酸塩</t>
  </si>
  <si>
    <t>1319702Q2111</t>
  </si>
  <si>
    <t>チモプトール点眼液０．５％</t>
  </si>
  <si>
    <t>０．５％１ｍＬ</t>
  </si>
  <si>
    <t>1319702Q3037</t>
  </si>
  <si>
    <t>チモプトールＸＥ点眼液０．２５％</t>
  </si>
  <si>
    <t>1319702Q5021</t>
  </si>
  <si>
    <t>リズモンＴＧ点眼液０．２５％</t>
  </si>
  <si>
    <t>わかもと製薬</t>
  </si>
  <si>
    <t>1319702Q4033</t>
  </si>
  <si>
    <t>チモプトールＸＥ点眼液０．５％</t>
  </si>
  <si>
    <t>1319702Q6028</t>
  </si>
  <si>
    <t>リズモンＴＧ点眼液０．５％</t>
  </si>
  <si>
    <t>1319710Q2078</t>
  </si>
  <si>
    <t>サンコバ点眼液０．０２％</t>
  </si>
  <si>
    <t>シアノコバラミン</t>
  </si>
  <si>
    <t>０．０２％５ｍＬ１瓶</t>
  </si>
  <si>
    <t>1319720Q3078</t>
  </si>
  <si>
    <t>ヒアレイン点眼液０．１％</t>
  </si>
  <si>
    <t>０．１％５ｍＬ１瓶</t>
  </si>
  <si>
    <t>1319720Q9041</t>
  </si>
  <si>
    <t>オペガン１．１眼粘弾剤１％</t>
  </si>
  <si>
    <t>１％１．１ｍＬ１筒</t>
  </si>
  <si>
    <t>1319720Y2020</t>
  </si>
  <si>
    <t>ヒアレイン点眼液０．３％</t>
  </si>
  <si>
    <t>０．３％５ｍＬ１瓶</t>
  </si>
  <si>
    <t>1319724Q1120</t>
  </si>
  <si>
    <t>ニフラン点眼液０．１％</t>
  </si>
  <si>
    <t>プラノプロフェン</t>
  </si>
  <si>
    <t>千寿製薬</t>
  </si>
  <si>
    <t>1319726Q1102</t>
  </si>
  <si>
    <t>ジクロード点眼液０．１％</t>
  </si>
  <si>
    <t>1319730Q1249</t>
  </si>
  <si>
    <t>ザジテン点眼液０．０５％</t>
  </si>
  <si>
    <t>３．４５ｍｇ５ｍＬ１瓶</t>
  </si>
  <si>
    <t>1319732Q1035</t>
  </si>
  <si>
    <t>レスキュラ点眼液０．１２％</t>
  </si>
  <si>
    <t>イソプロピルウノプロストン</t>
  </si>
  <si>
    <t>０．１２％１ｍＬ</t>
  </si>
  <si>
    <t>日東メディック</t>
  </si>
  <si>
    <t>1319735Q1071</t>
  </si>
  <si>
    <t>アレギサール点眼液０．１％</t>
  </si>
  <si>
    <t>５ｍｇ５ｍＬ１瓶</t>
  </si>
  <si>
    <t>1319736Q1068</t>
  </si>
  <si>
    <t>トラメラスＰＦ点眼液０．５％</t>
  </si>
  <si>
    <t>２５ｍｇ５ｍＬ１瓶</t>
  </si>
  <si>
    <t>ロートニッテン</t>
  </si>
  <si>
    <t>1319736Q1076</t>
  </si>
  <si>
    <t>リザベン点眼液０．５％</t>
  </si>
  <si>
    <t>1319736Q1084</t>
  </si>
  <si>
    <t>トラメラス点眼液０．５％</t>
  </si>
  <si>
    <t>ロートニッテンファーマ</t>
  </si>
  <si>
    <t>1319739Q1037</t>
  </si>
  <si>
    <t>キサラタン点眼液０．００５％</t>
  </si>
  <si>
    <t>ラタノプロスト</t>
  </si>
  <si>
    <t>０．００５％１ｍＬ</t>
  </si>
  <si>
    <t>1319740Q1048</t>
  </si>
  <si>
    <t>ニプラノール点眼液０．２５％</t>
  </si>
  <si>
    <t>ニプラジロール</t>
  </si>
  <si>
    <t>テイカ製薬</t>
  </si>
  <si>
    <t>1319740Q1056</t>
  </si>
  <si>
    <t>ハイパジールコーワ点眼液０．２５％</t>
  </si>
  <si>
    <t>1319742Q1039</t>
  </si>
  <si>
    <t>クラビット点眼液０．５％</t>
  </si>
  <si>
    <t>1319742Q2027</t>
  </si>
  <si>
    <t>クラビット点眼液１．５％</t>
  </si>
  <si>
    <t>１．５％１ｍＬ</t>
  </si>
  <si>
    <t>1319743Q1033</t>
  </si>
  <si>
    <t>ブロナック点眼液０．１％</t>
  </si>
  <si>
    <t>ブロムフェナクナトリウム水和物</t>
  </si>
  <si>
    <t>1319746Q1029</t>
  </si>
  <si>
    <t>リボスチン点眼液０．０２５％</t>
  </si>
  <si>
    <t>レボカバスチン塩酸塩</t>
  </si>
  <si>
    <t>０．０２５％１ｍＬ</t>
  </si>
  <si>
    <t>1319748Q1036</t>
  </si>
  <si>
    <t>エイゾプト懸濁性点眼液１％</t>
  </si>
  <si>
    <t>ブリンゾラミド</t>
  </si>
  <si>
    <t>1319752Q1024</t>
  </si>
  <si>
    <t>パタノール点眼液０．１％</t>
  </si>
  <si>
    <t>1319753Q1029</t>
  </si>
  <si>
    <t>ベガモックス点眼液０．５％</t>
  </si>
  <si>
    <t>モキシフロキサシン塩酸塩</t>
  </si>
  <si>
    <t>1319754Q1023</t>
  </si>
  <si>
    <t>トラバタンズ点眼液０．００４％</t>
  </si>
  <si>
    <t>トラボプロスト</t>
  </si>
  <si>
    <t>０．００４％１ｍＬ</t>
  </si>
  <si>
    <t>1319757Q1027</t>
  </si>
  <si>
    <t>ルミガン点眼液０．０３％</t>
  </si>
  <si>
    <t>ビマトプロスト</t>
  </si>
  <si>
    <t>０．０３％１ｍＬ</t>
  </si>
  <si>
    <t>1319761Q1023</t>
  </si>
  <si>
    <t>アイファガン点眼液０．１％</t>
  </si>
  <si>
    <t>ブリモニジン酒石酸塩</t>
  </si>
  <si>
    <t>1319762Q1028</t>
  </si>
  <si>
    <t>アレジオン点眼液０．０５％</t>
  </si>
  <si>
    <t>1319817Q1020</t>
  </si>
  <si>
    <t>ザラカム配合点眼液</t>
  </si>
  <si>
    <t>ラタノプロスト・チモロールマレイン酸塩</t>
  </si>
  <si>
    <t>１ｍＬ</t>
  </si>
  <si>
    <t>1319819Q1020</t>
  </si>
  <si>
    <t>コソプト配合点眼液</t>
  </si>
  <si>
    <t>ドルゾラミド塩酸塩・チモロールマレイン酸塩</t>
  </si>
  <si>
    <t>1329705Q1298</t>
  </si>
  <si>
    <t>ザジテン点鼻液０．０５％</t>
  </si>
  <si>
    <t>６．０４８ｍｇ８ｍＬ１瓶</t>
  </si>
  <si>
    <t>1329707Q3052</t>
  </si>
  <si>
    <t>フルナーゼ点鼻液５０μｇ５６噴霧用</t>
  </si>
  <si>
    <t>フルチカゾンプロピオン酸エステル</t>
  </si>
  <si>
    <t>４．０８ｍｇ８ｍＬ１瓶</t>
  </si>
  <si>
    <t>1329710Q1027</t>
  </si>
  <si>
    <t>ナゾネックス点鼻液５０μｇ５６噴霧用</t>
  </si>
  <si>
    <t>モメタゾンフランカルボン酸エステル水和物</t>
  </si>
  <si>
    <t>５ｍｇ１０ｇ１瓶</t>
  </si>
  <si>
    <t>1329710Q2023</t>
  </si>
  <si>
    <t>ナゾネックス点鼻液５０μｇ１１２噴霧用</t>
  </si>
  <si>
    <t>９ｍｇ１８ｇ１瓶</t>
  </si>
  <si>
    <t>1329711Q1021</t>
  </si>
  <si>
    <t>アラミスト点鼻液２７．５μｇ５６噴霧用</t>
  </si>
  <si>
    <t>フルチカゾンフランカルボン酸エステル</t>
  </si>
  <si>
    <t>３ｍｇ６ｇ１キット</t>
  </si>
  <si>
    <t>1329711Q2028</t>
  </si>
  <si>
    <t>アラミスト点鼻液２７．５μｇ１２０噴霧用</t>
  </si>
  <si>
    <t>５ｍｇ１０ｇ１キット</t>
  </si>
  <si>
    <t>2171700S1095</t>
  </si>
  <si>
    <t>フランドルテープ４０ｍｇ</t>
  </si>
  <si>
    <t>４０ｍｇ１枚</t>
  </si>
  <si>
    <t>2234700G1051</t>
  </si>
  <si>
    <t>ビソルボン吸入液０．２％</t>
  </si>
  <si>
    <t>０．２％１ｍＬ</t>
  </si>
  <si>
    <t>2259707S2027</t>
  </si>
  <si>
    <t>ホクナリンテープ１ｍｇ</t>
  </si>
  <si>
    <t>ツロブテロール</t>
  </si>
  <si>
    <t>１ｍｇ１枚</t>
  </si>
  <si>
    <t>2259707S3023</t>
  </si>
  <si>
    <t>ホクナリンテープ２ｍｇ</t>
  </si>
  <si>
    <t>２ｍｇ１枚</t>
  </si>
  <si>
    <t>2290801G1029</t>
  </si>
  <si>
    <t>シムビコートタービュヘイラー３０吸入</t>
  </si>
  <si>
    <t>ブデソニド・ホルモテロールフマル酸塩水和物</t>
  </si>
  <si>
    <t>３０吸入１キット</t>
  </si>
  <si>
    <t>2290801G2025</t>
  </si>
  <si>
    <t>シムビコートタービュヘイラー６０吸入</t>
  </si>
  <si>
    <t>６０吸入１キット</t>
  </si>
  <si>
    <t>2399706M1087</t>
  </si>
  <si>
    <t>アフタゾロン口腔用軟膏０．１％</t>
  </si>
  <si>
    <t>2399714J1026</t>
  </si>
  <si>
    <t>ナウゼリン坐剤１０</t>
  </si>
  <si>
    <t>１０ｍｇ１個</t>
  </si>
  <si>
    <t>2399714J2022</t>
  </si>
  <si>
    <t>ナウゼリン坐剤３０</t>
  </si>
  <si>
    <t>３０ｍｇ１個</t>
  </si>
  <si>
    <t>2419700R2029</t>
  </si>
  <si>
    <t>デスモプレシン・スプレー１０協和</t>
  </si>
  <si>
    <t>デスモプレシン酢酸塩水和物</t>
  </si>
  <si>
    <t>フェリング・ファーマ</t>
  </si>
  <si>
    <t>2499701R1052</t>
  </si>
  <si>
    <t>スプレキュア点鼻液０．１５％</t>
  </si>
  <si>
    <t>ブセレリン酢酸塩</t>
  </si>
  <si>
    <t>１５．７５ｍｇ１０ｍＬ１瓶</t>
  </si>
  <si>
    <t>2529708J2058</t>
  </si>
  <si>
    <t>アデスタン腟錠３００ｍｇ</t>
  </si>
  <si>
    <t>イソコナゾール硝酸塩</t>
  </si>
  <si>
    <t>３００ｍｇ１個</t>
  </si>
  <si>
    <t>2529709H1046</t>
  </si>
  <si>
    <t>オキナゾール腟錠１００ｍｇ</t>
  </si>
  <si>
    <t>オキシコナゾール硝酸塩</t>
  </si>
  <si>
    <t>2529709H2042</t>
  </si>
  <si>
    <t>オキナゾール腟錠６００ｍｇ</t>
  </si>
  <si>
    <t>2612701Q1102</t>
  </si>
  <si>
    <t>イソジンスクラブ液７．５％</t>
  </si>
  <si>
    <t>ポビドンヨード</t>
  </si>
  <si>
    <t>７．５％１０ｍＬ</t>
  </si>
  <si>
    <t>ムンディファーマ</t>
  </si>
  <si>
    <t>2612701Q2109</t>
  </si>
  <si>
    <t>イソジンゲル１０％</t>
  </si>
  <si>
    <t>１０％１０ｇ</t>
  </si>
  <si>
    <t>2612701Q3318</t>
  </si>
  <si>
    <t>イソジン液１０％</t>
  </si>
  <si>
    <t>１０％１０ｍＬ</t>
  </si>
  <si>
    <t>2612701Q4055</t>
  </si>
  <si>
    <t>イソジンフィールド液１０％</t>
  </si>
  <si>
    <t>2634713M1020</t>
  </si>
  <si>
    <t>ダラシンＴゲル１％</t>
  </si>
  <si>
    <t>クリンダマイシンリン酸エステル</t>
  </si>
  <si>
    <t>佐藤製薬</t>
  </si>
  <si>
    <t>2639700N1032</t>
  </si>
  <si>
    <t>アクアチムクリーム１％</t>
  </si>
  <si>
    <t>ナジフロキサシン</t>
  </si>
  <si>
    <t>2639700Q1055</t>
  </si>
  <si>
    <t>アクアチムローション１％</t>
  </si>
  <si>
    <t>2639802M1026</t>
  </si>
  <si>
    <t>クロマイ－Ｐ軟膏</t>
  </si>
  <si>
    <t>クロラムフェニコール・フラジオマイシン配合剤</t>
  </si>
  <si>
    <t>2646701M2156</t>
  </si>
  <si>
    <t>リンデロン－Ｖ軟膏０．１２％</t>
  </si>
  <si>
    <t>ベタメタゾン吉草酸エステル</t>
  </si>
  <si>
    <t>０．１２％１ｇ</t>
  </si>
  <si>
    <t>2646701M2180</t>
  </si>
  <si>
    <t>ベトネベート軟膏０．１２％</t>
  </si>
  <si>
    <t>2646701N2135</t>
  </si>
  <si>
    <t>リンデロン－Ｖクリーム０．１２％</t>
  </si>
  <si>
    <t>2646701N2160</t>
  </si>
  <si>
    <t>ベトネベートクリーム０．１２％</t>
  </si>
  <si>
    <t>2646701Q1038</t>
  </si>
  <si>
    <t>リンデロン－Ｖローション</t>
  </si>
  <si>
    <t>2646703M1094</t>
  </si>
  <si>
    <t>リンデロン－ＤＰ軟膏</t>
  </si>
  <si>
    <t>ベタメタゾンジプロピオン酸エステル</t>
  </si>
  <si>
    <t>０．０６４％１ｇ</t>
  </si>
  <si>
    <t>2646703N1073</t>
  </si>
  <si>
    <t>リンデロン－ＤＰクリーム</t>
  </si>
  <si>
    <t>2646708M1216</t>
  </si>
  <si>
    <t>トプシム軟膏０．０５％</t>
  </si>
  <si>
    <t>フルオシノニド</t>
  </si>
  <si>
    <t>2646708N1238</t>
  </si>
  <si>
    <t>トプシムＥクリーム０．０５％</t>
  </si>
  <si>
    <t>2646708N1246</t>
  </si>
  <si>
    <t>トプシムクリーム０．０５％</t>
  </si>
  <si>
    <t>2646709M1121</t>
  </si>
  <si>
    <t>フルコート軟膏０．０２５％</t>
  </si>
  <si>
    <t>フルオシノロンアセトニド</t>
  </si>
  <si>
    <t>０．０２５％１ｇ</t>
  </si>
  <si>
    <t>2646726Q1046</t>
  </si>
  <si>
    <t>メサデルムローション０．１％</t>
  </si>
  <si>
    <t>デキサメタゾンプロピオン酸エステル</t>
  </si>
  <si>
    <t>岡山大鵬薬品</t>
  </si>
  <si>
    <t>2646731M1029</t>
  </si>
  <si>
    <t>フルメタ軟膏</t>
  </si>
  <si>
    <t>モメタゾンフランカルボン酸エステル</t>
  </si>
  <si>
    <t>2646731N1024</t>
  </si>
  <si>
    <t>フルメタクリーム</t>
  </si>
  <si>
    <t>2646731Q1020</t>
  </si>
  <si>
    <t>フルメタローション</t>
  </si>
  <si>
    <t>2649719N1092</t>
  </si>
  <si>
    <t>イドメシンコーワクリーム１％</t>
  </si>
  <si>
    <t>インドメタシン</t>
  </si>
  <si>
    <t>2649719N1106</t>
  </si>
  <si>
    <t>インテバンクリーム１％</t>
  </si>
  <si>
    <t>帝國製薬</t>
  </si>
  <si>
    <t>2649729S1154</t>
  </si>
  <si>
    <t>モーラスパップ３０ｍｇ</t>
  </si>
  <si>
    <t>１０ｃｍ×１４ｃｍ１枚</t>
  </si>
  <si>
    <t>2649729S1189</t>
  </si>
  <si>
    <t>ミルタックスパップ３０ｍｇ</t>
  </si>
  <si>
    <t>2649729S2169</t>
  </si>
  <si>
    <t>モーラステープ２０ｍｇ</t>
  </si>
  <si>
    <t>７ｃｍ×１０ｃｍ１枚</t>
  </si>
  <si>
    <t>2649729S3084</t>
  </si>
  <si>
    <t>モーラステープＬ４０ｍｇ</t>
  </si>
  <si>
    <t>2649729S4030</t>
  </si>
  <si>
    <t>モーラスパップ６０ｍｇ</t>
  </si>
  <si>
    <t>２０ｃｍ×１４ｃｍ１枚</t>
  </si>
  <si>
    <t>2649729S5028</t>
  </si>
  <si>
    <t>モーラスパップＸＲ１２０ｍｇ</t>
  </si>
  <si>
    <t>2649731Q1065</t>
  </si>
  <si>
    <t>ナパゲルンローション３％</t>
  </si>
  <si>
    <t>フェルビナク</t>
  </si>
  <si>
    <t>３％１ｍＬ</t>
  </si>
  <si>
    <t>2649731S1143</t>
  </si>
  <si>
    <t>セルタッチパップ７０</t>
  </si>
  <si>
    <t>2649731S1232</t>
  </si>
  <si>
    <t>セルタッチテープ７０</t>
  </si>
  <si>
    <t>2649731S3022</t>
  </si>
  <si>
    <t>セルタッチパップ１４０</t>
  </si>
  <si>
    <t>2649732S2047</t>
  </si>
  <si>
    <t>ゼポラステープ４０ｍｇ</t>
  </si>
  <si>
    <t>フルルビプロフェン</t>
  </si>
  <si>
    <t>三笠製薬</t>
  </si>
  <si>
    <t>2649732S2055</t>
  </si>
  <si>
    <t>ヤクバンテープ４０ｍｇ</t>
  </si>
  <si>
    <t>トクホン</t>
  </si>
  <si>
    <t>2649732S3043</t>
  </si>
  <si>
    <t>ゼポラステープ２０ｍｇ</t>
  </si>
  <si>
    <t>2649732S3051</t>
  </si>
  <si>
    <t>ヤクバンテープ２０ｍｇ</t>
  </si>
  <si>
    <t>2649734Q1050</t>
  </si>
  <si>
    <t>ナボールゲル１％</t>
  </si>
  <si>
    <t>2649734Q1069</t>
  </si>
  <si>
    <t>ボルタレンゲル１％</t>
  </si>
  <si>
    <t>同仁医薬化工</t>
  </si>
  <si>
    <t>2649734Q2022</t>
  </si>
  <si>
    <t>ボルタレンローション１％</t>
  </si>
  <si>
    <t>2649734S1066</t>
  </si>
  <si>
    <t>ナボールテープ１５ｍｇ</t>
  </si>
  <si>
    <t>2649734S1074</t>
  </si>
  <si>
    <t>ボルタレンテープ１５ｍｇ</t>
  </si>
  <si>
    <t>2649734S2062</t>
  </si>
  <si>
    <t>ナボールテープＬ３０ｍｇ</t>
  </si>
  <si>
    <t>2649734S3042</t>
  </si>
  <si>
    <t>ナボールパップ７０ｍｇ</t>
  </si>
  <si>
    <t>2649734S4049</t>
  </si>
  <si>
    <t>ナボールパップ１４０ｍｇ</t>
  </si>
  <si>
    <t>2649735Q1020</t>
  </si>
  <si>
    <t>ロキソニンゲル１％</t>
  </si>
  <si>
    <t>2649950M1143</t>
  </si>
  <si>
    <t>ヒルドイドゲル０．３％</t>
  </si>
  <si>
    <t>ヘパリン類似物質</t>
  </si>
  <si>
    <t>マルホ</t>
  </si>
  <si>
    <t>2655700N1176</t>
  </si>
  <si>
    <t>エンペシドクリーム１％</t>
  </si>
  <si>
    <t>クロトリマゾール</t>
  </si>
  <si>
    <t>2655708N1261</t>
  </si>
  <si>
    <t>マイコスポールクリーム１％</t>
  </si>
  <si>
    <t>ビホナゾール</t>
  </si>
  <si>
    <t>2659708N1066</t>
  </si>
  <si>
    <t>ボレークリーム１％</t>
  </si>
  <si>
    <t>ブテナフィン塩酸塩</t>
  </si>
  <si>
    <t>2659708N1082</t>
  </si>
  <si>
    <t>メンタックスクリーム１％</t>
  </si>
  <si>
    <t>2659708Q1054</t>
  </si>
  <si>
    <t>ボレー外用液１％</t>
  </si>
  <si>
    <t>2659708Q1062</t>
  </si>
  <si>
    <t>メンタックス外用液１％</t>
  </si>
  <si>
    <t>2659710N1152</t>
  </si>
  <si>
    <t>ラミシールクリーム１％</t>
  </si>
  <si>
    <t>2659710Q1078</t>
  </si>
  <si>
    <t>ラミシール外用液１％</t>
  </si>
  <si>
    <t>2669701N1044</t>
  </si>
  <si>
    <t>ウレパールクリーム１０％</t>
  </si>
  <si>
    <t>尿素</t>
  </si>
  <si>
    <t>大塚製薬工場</t>
  </si>
  <si>
    <t>2669701N2040</t>
  </si>
  <si>
    <t>パスタロンクリーム２０％</t>
  </si>
  <si>
    <t>2669701N2067</t>
  </si>
  <si>
    <t>ケラチナミンコーワクリーム２０％</t>
  </si>
  <si>
    <t>2691702M1036</t>
  </si>
  <si>
    <t>オキサロール軟膏２５μｇ／ｇ</t>
  </si>
  <si>
    <t>０．００２５％１ｇ</t>
  </si>
  <si>
    <t>2699709M1028</t>
  </si>
  <si>
    <t>プロトピック軟膏０．１％</t>
  </si>
  <si>
    <t>2699711Q1027</t>
  </si>
  <si>
    <t>ディフェリンゲル０．１％</t>
  </si>
  <si>
    <t>アダパレン</t>
  </si>
  <si>
    <t>2699801V1106</t>
  </si>
  <si>
    <t>ユーパスタコーワ軟膏</t>
  </si>
  <si>
    <t>精製白糖・ポビドンヨード</t>
  </si>
  <si>
    <t>2699801V1122</t>
  </si>
  <si>
    <t>ソアナース軟膏</t>
  </si>
  <si>
    <t>3339950M1137</t>
  </si>
  <si>
    <t>ヒルドイドソフト軟膏０．３％</t>
  </si>
  <si>
    <t>3339950N1035</t>
  </si>
  <si>
    <t>ヒルドイドクリーム０．３％</t>
  </si>
  <si>
    <t>3339950Q1074</t>
  </si>
  <si>
    <t>ヒルドイドローション０．３％</t>
  </si>
  <si>
    <t>3339950R1177</t>
  </si>
  <si>
    <t>ヒルドイドフォーム０．３％</t>
  </si>
  <si>
    <t>6250700M1189</t>
  </si>
  <si>
    <t>アラセナ－Ａ軟膏３％</t>
  </si>
  <si>
    <t>ビダラビン</t>
  </si>
  <si>
    <t>6250700N1036</t>
  </si>
  <si>
    <t>アラセナ－Ａクリーム３％</t>
  </si>
  <si>
    <t>6250701M1027</t>
  </si>
  <si>
    <t>ゾビラックス軟膏５％</t>
  </si>
  <si>
    <t>５％１ｇ</t>
  </si>
  <si>
    <t>6250701N1049</t>
  </si>
  <si>
    <t>ゾビラックスクリーム５％</t>
  </si>
  <si>
    <t>8219700T1026</t>
  </si>
  <si>
    <t>ワンデュロパッチ０．８４ｍｇ</t>
  </si>
  <si>
    <t>フェンタニル</t>
  </si>
  <si>
    <t>０．８４ｍｇ１枚</t>
  </si>
  <si>
    <t>8219700T2022</t>
  </si>
  <si>
    <t>ワンデュロパッチ１．７ｍｇ</t>
  </si>
  <si>
    <t>１．７ｍｇ１枚</t>
  </si>
  <si>
    <t>8219700T3029</t>
  </si>
  <si>
    <t>ワンデュロパッチ３．４ｍｇ</t>
  </si>
  <si>
    <t>３．４ｍｇ１枚</t>
  </si>
  <si>
    <t>8219700T4025</t>
  </si>
  <si>
    <t>ワンデュロパッチ５ｍｇ</t>
  </si>
  <si>
    <t>５ｍｇ１枚</t>
  </si>
  <si>
    <t>8219700T5021</t>
  </si>
  <si>
    <t>ワンデュロパッチ６．７ｍｇ</t>
  </si>
  <si>
    <t>６．７ｍｇ１枚</t>
  </si>
  <si>
    <t>8219701S1025</t>
  </si>
  <si>
    <t>フェントステープ１ｍｇ</t>
  </si>
  <si>
    <t>8219701S2021</t>
  </si>
  <si>
    <t>フェントステープ２ｍｇ</t>
  </si>
  <si>
    <t>8219701S3028</t>
  </si>
  <si>
    <t>フェントステープ４ｍｇ</t>
  </si>
  <si>
    <t>４ｍｇ１枚</t>
  </si>
  <si>
    <t>8219701S4024</t>
  </si>
  <si>
    <t>フェントステープ６ｍｇ</t>
  </si>
  <si>
    <t>６ｍｇ１枚</t>
  </si>
  <si>
    <t>8219701S5020</t>
  </si>
  <si>
    <t>フェントステープ８ｍｇ</t>
  </si>
  <si>
    <t>８ｍｇ１枚</t>
  </si>
  <si>
    <t>8219701S6027</t>
  </si>
  <si>
    <t>フェントステープ０．５ｍｇ</t>
  </si>
  <si>
    <t>０．５ｍｇ１枚</t>
  </si>
  <si>
    <t>2760804M1024</t>
  </si>
  <si>
    <t>ペリオクリン歯科用軟膏</t>
  </si>
  <si>
    <t>１０ｍｇ０．５ｇ１シリンジ</t>
  </si>
  <si>
    <t>サンスター</t>
  </si>
  <si>
    <t>医薬品名</t>
    <rPh sb="0" eb="4">
      <t>イヤクヒンメイ</t>
    </rPh>
    <phoneticPr fontId="2"/>
  </si>
  <si>
    <t>負担割合</t>
    <rPh sb="0" eb="4">
      <t>フタンワリアイ</t>
    </rPh>
    <phoneticPr fontId="2"/>
  </si>
  <si>
    <t>選定療養による
実質値上げ額</t>
    <rPh sb="0" eb="4">
      <t>センテイリョウヨウ</t>
    </rPh>
    <rPh sb="8" eb="10">
      <t>ジッシツ</t>
    </rPh>
    <rPh sb="10" eb="12">
      <t>ネア</t>
    </rPh>
    <rPh sb="13" eb="14">
      <t>ガク</t>
    </rPh>
    <phoneticPr fontId="2"/>
  </si>
  <si>
    <t>処方日数</t>
    <rPh sb="0" eb="4">
      <t>ショホウニッスウ</t>
    </rPh>
    <phoneticPr fontId="2"/>
  </si>
  <si>
    <t>所定単位
（１日分）</t>
    <rPh sb="0" eb="4">
      <t>ショテイタンイ</t>
    </rPh>
    <rPh sb="7" eb="9">
      <t>ニチブン</t>
    </rPh>
    <phoneticPr fontId="2"/>
  </si>
  <si>
    <t>値上げ率</t>
    <rPh sb="0" eb="2">
      <t>ネア</t>
    </rPh>
    <rPh sb="3" eb="4">
      <t>リツ</t>
    </rPh>
    <phoneticPr fontId="2"/>
  </si>
  <si>
    <t>↑</t>
    <phoneticPr fontId="2"/>
  </si>
  <si>
    <t>自動計算</t>
    <rPh sb="0" eb="4">
      <t>ジドウケイサン</t>
    </rPh>
    <phoneticPr fontId="2"/>
  </si>
  <si>
    <t>こちらの解説動画をご覧ください▽</t>
    <rPh sb="4" eb="8">
      <t>カイセツドウガ</t>
    </rPh>
    <rPh sb="10" eb="11">
      <t>ラン</t>
    </rPh>
    <phoneticPr fontId="2"/>
  </si>
  <si>
    <t>自己負担合計該当額</t>
    <rPh sb="0" eb="9">
      <t>ジコフタンゴウケイガイトウガク</t>
    </rPh>
    <phoneticPr fontId="2"/>
  </si>
  <si>
    <t>レンドルミン錠０．２５ｍｇ</t>
    <phoneticPr fontId="2"/>
  </si>
  <si>
    <t>ユーロジン２ｍｇ錠</t>
    <phoneticPr fontId="2"/>
  </si>
  <si>
    <t>テノーミン錠２５</t>
    <phoneticPr fontId="2"/>
  </si>
  <si>
    <t>カルグート錠５</t>
    <phoneticPr fontId="2"/>
  </si>
  <si>
    <t>2119003F2340</t>
    <phoneticPr fontId="2"/>
  </si>
  <si>
    <t>ノイキノン糖衣錠１０ｍｇ</t>
    <phoneticPr fontId="2"/>
  </si>
  <si>
    <t>デノパミン</t>
    <phoneticPr fontId="2"/>
  </si>
  <si>
    <t>トプシムクリーム０．０５％</t>
    <phoneticPr fontId="2"/>
  </si>
  <si>
    <t>薬価
（円）</t>
    <rPh sb="0" eb="2">
      <t>ヤッカ</t>
    </rPh>
    <rPh sb="4" eb="5">
      <t>エン</t>
    </rPh>
    <phoneticPr fontId="2"/>
  </si>
  <si>
    <t>後発薬価
（円）</t>
    <rPh sb="0" eb="4">
      <t>コウハツヤッカ</t>
    </rPh>
    <rPh sb="6" eb="7">
      <t>エン</t>
    </rPh>
    <phoneticPr fontId="2"/>
  </si>
  <si>
    <t>10月1日施行後
患者費用負担
（円）</t>
    <rPh sb="2" eb="3">
      <t>ガツ</t>
    </rPh>
    <rPh sb="4" eb="5">
      <t>ニチ</t>
    </rPh>
    <rPh sb="5" eb="8">
      <t>シコウゴ</t>
    </rPh>
    <rPh sb="9" eb="11">
      <t>カンジャ</t>
    </rPh>
    <rPh sb="11" eb="13">
      <t>ヒヨウ</t>
    </rPh>
    <rPh sb="13" eb="15">
      <t>フタン</t>
    </rPh>
    <rPh sb="17" eb="18">
      <t>エン</t>
    </rPh>
    <phoneticPr fontId="2"/>
  </si>
  <si>
    <t>2024年10月以前
患者費用負担
（円）</t>
    <rPh sb="4" eb="5">
      <t>ネン</t>
    </rPh>
    <rPh sb="7" eb="8">
      <t>ガツ</t>
    </rPh>
    <rPh sb="8" eb="10">
      <t>イゼン</t>
    </rPh>
    <rPh sb="11" eb="13">
      <t>カンジャ</t>
    </rPh>
    <rPh sb="13" eb="15">
      <t>ヒヨウ</t>
    </rPh>
    <rPh sb="15" eb="17">
      <t>フタン</t>
    </rPh>
    <rPh sb="19" eb="20">
      <t>エン</t>
    </rPh>
    <phoneticPr fontId="2"/>
  </si>
  <si>
    <t>医薬品①～⑧の
患者負担合計金額
（円）</t>
    <rPh sb="0" eb="3">
      <t>イヤクヒン</t>
    </rPh>
    <rPh sb="8" eb="12">
      <t>カンジャフタン</t>
    </rPh>
    <rPh sb="12" eb="14">
      <t>ゴウケイ</t>
    </rPh>
    <rPh sb="14" eb="16">
      <t>キンガク</t>
    </rPh>
    <rPh sb="18" eb="19">
      <t>エン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</si>
  <si>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</si>
  <si>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</si>
  <si>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</si>
  <si>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</si>
  <si>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</si>
  <si>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</si>
  <si>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</si>
  <si>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</si>
  <si>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後発品切替時の
患者費用負担
（円）</t>
    <rPh sb="0" eb="3">
      <t>コウハツヒン</t>
    </rPh>
    <rPh sb="3" eb="5">
      <t>キリカエ</t>
    </rPh>
    <rPh sb="5" eb="6">
      <t>ジ</t>
    </rPh>
    <rPh sb="8" eb="14">
      <t>カンジャヒヨウフタン</t>
    </rPh>
    <rPh sb="16" eb="17">
      <t>エン</t>
    </rPh>
    <phoneticPr fontId="2"/>
  </si>
  <si>
    <t>(1) 選択</t>
    <rPh sb="4" eb="6">
      <t>センタク</t>
    </rPh>
    <phoneticPr fontId="2"/>
  </si>
  <si>
    <t>(2) 一覧より品名を入力</t>
    <rPh sb="4" eb="6">
      <t>イチラン</t>
    </rPh>
    <rPh sb="8" eb="10">
      <t>ヒンメイ</t>
    </rPh>
    <rPh sb="11" eb="13">
      <t>ニュウリョク</t>
    </rPh>
    <phoneticPr fontId="2"/>
  </si>
  <si>
    <t>(3) 日数・数量を入力</t>
    <rPh sb="4" eb="6">
      <t>ニッスウ</t>
    </rPh>
    <rPh sb="7" eb="9">
      <t>スウリョウ</t>
    </rPh>
    <rPh sb="10" eb="12">
      <t>ニュウリョク</t>
    </rPh>
    <phoneticPr fontId="2"/>
  </si>
  <si>
    <t>①～⑧の合計金額</t>
    <rPh sb="4" eb="8">
      <t>ゴウケイキンガク</t>
    </rPh>
    <phoneticPr fontId="2"/>
  </si>
  <si>
    <t>（M）</t>
    <phoneticPr fontId="2"/>
  </si>
  <si>
    <t>（N)</t>
    <phoneticPr fontId="2"/>
  </si>
  <si>
    <t>（O)</t>
    <phoneticPr fontId="2"/>
  </si>
  <si>
    <t>（Ｉ）</t>
    <phoneticPr fontId="2"/>
  </si>
  <si>
    <t>（Ｊ）</t>
    <phoneticPr fontId="2"/>
  </si>
  <si>
    <t>費用計算ツール使い方説明＆選定療養対応ポイント解説動画（約15分）</t>
    <rPh sb="0" eb="4">
      <t>ヒヨウケイサン</t>
    </rPh>
    <rPh sb="7" eb="8">
      <t>ツカ</t>
    </rPh>
    <rPh sb="9" eb="12">
      <t>カタセツメイ</t>
    </rPh>
    <rPh sb="13" eb="17">
      <t>センテイリョウヨウ</t>
    </rPh>
    <rPh sb="17" eb="19">
      <t>タイオウ</t>
    </rPh>
    <rPh sb="23" eb="25">
      <t>カイセツ</t>
    </rPh>
    <rPh sb="25" eb="27">
      <t>ドウガ</t>
    </rPh>
    <rPh sb="28" eb="29">
      <t>ヤク</t>
    </rPh>
    <rPh sb="31" eb="32">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</si>
</sst>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quot;¥&quot;#,##0.0_);[Red]\(&quot;¥&quot;#,##0.0\)"/>
    <numFmt numFmtId="177" formatCode="&quot;¥&quot;#,##0_);[Red]\(&quot;¥&quot;#,##0\)"/>
  </numFmts>
  <fonts count="16" x14ac:knownFonts="1">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1"/>
      <color theme="1"/>
      <name val="游ゴシック"/>
      <family val="2"/>
      <charset val="128"/>
      <scheme val="minor"/>
    </font>
    <font>
      <u/>
      <sz val="11"/>
      <color theme="1"/>
      <name val="游ゴシック"/>
      <family val="2"/>
      <charset val="128"/>
      <scheme val="minor"/>
    </font>
    <font>
      <u/>
      <sz val="11"/>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u/>
      <sz val="11"/>
      <color theme="10"/>
      <name val="游ゴシック"/>
      <family val="2"/>
      <charset val="128"/>
      <scheme val="minor"/>
    </font>
    <font>
      <b/>
      <u/>
      <sz val="16"/>
      <color theme="10"/>
      <name val="游ゴシック"/>
      <family val="3"/>
      <charset val="128"/>
      <scheme val="minor"/>
    </font>
    <font>
      <sz val="11"/>
      <color theme="0"/>
      <name val="游ゴシック"/>
      <family val="2"/>
      <charset val="128"/>
      <scheme val="minor"/>
    </font>
    <font>
      <b/>
      <sz val="11"/>
      <color theme="0"/>
      <name val="游ゴシック"/>
      <family val="3"/>
      <charset val="128"/>
      <scheme val="minor"/>
    </font>
    <font>
      <b/>
      <sz val="11"/>
      <color theme="1"/>
      <name val="游ゴシック"/>
      <family val="3"/>
      <charset val="128"/>
      <scheme val="minor"/>
    </font>
    <font>
      <b/>
      <sz val="11"/>
      <color rgb="FFC00000"/>
      <name val="游ゴシック"/>
      <family val="3"/>
      <charset val="128"/>
      <scheme val="minor"/>
    </font>
    <font>
      <b/>
      <sz val="11"/>
      <color rgb="FF644610"/>
      <name val="游ゴシック"/>
      <family val="3"/>
      <charset val="128"/>
      <scheme val="minor"/>
    </font>
    <font>
      <b/>
      <sz val="11"/>
      <color theme="3" tint="0.249977111117893"/>
      <name val="游ゴシック"/>
      <family val="3"/>
      <charset val="128"/>
      <scheme val="minor"/>
    </font>
  </fonts>
  <fills count="8">
    <fill>
      <patternFill patternType="none"/>
    </fill>
    <fill>
      <patternFill patternType="gray125"/>
    </fill>
    <fill>
      <patternFill patternType="solid">
        <fgColor theme="3" tint="0.89999084444715716"/>
        <bgColor indexed="64"/>
      </patternFill>
    </fill>
    <fill>
      <patternFill patternType="solid">
        <fgColor rgb="FF1F3477"/>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49992370372631"/>
        <bgColor indexed="64"/>
      </patternFill>
    </fill>
    <fill>
      <patternFill patternType="solid">
        <fgColor rgb="FFFFFF99"/>
        <bgColor indexed="64"/>
      </patternFill>
    </fill>
  </fills>
  <borders count="3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ck">
        <color theme="4"/>
      </left>
      <right style="thick">
        <color theme="4"/>
      </right>
      <top style="thick">
        <color theme="4"/>
      </top>
      <bottom style="thick">
        <color theme="4"/>
      </bottom>
      <diagonal/>
    </border>
    <border>
      <left style="thick">
        <color theme="4"/>
      </left>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top/>
      <bottom/>
      <diagonal/>
    </border>
    <border>
      <left style="thin">
        <color theme="1"/>
      </left>
      <right style="thin">
        <color theme="1"/>
      </right>
      <top style="thin">
        <color theme="1"/>
      </top>
      <bottom style="thin">
        <color indexed="64"/>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style="thin">
        <color indexed="64"/>
      </top>
      <bottom/>
      <diagonal/>
    </border>
    <border>
      <left style="thick">
        <color rgb="FF1F3477"/>
      </left>
      <right style="thin">
        <color indexed="64"/>
      </right>
      <top style="thick">
        <color rgb="FF1F3477"/>
      </top>
      <bottom style="thin">
        <color indexed="64"/>
      </bottom>
      <diagonal/>
    </border>
    <border>
      <left style="thin">
        <color indexed="64"/>
      </left>
      <right style="thin">
        <color indexed="64"/>
      </right>
      <top style="thick">
        <color rgb="FF1F3477"/>
      </top>
      <bottom style="thin">
        <color indexed="64"/>
      </bottom>
      <diagonal/>
    </border>
    <border>
      <left/>
      <right/>
      <top style="thick">
        <color rgb="FF1F3477"/>
      </top>
      <bottom/>
      <diagonal/>
    </border>
    <border>
      <left/>
      <right style="thick">
        <color rgb="FF1F3477"/>
      </right>
      <top style="thick">
        <color rgb="FF1F3477"/>
      </top>
      <bottom/>
      <diagonal/>
    </border>
    <border>
      <left style="thick">
        <color rgb="FF1F3477"/>
      </left>
      <right style="thin">
        <color indexed="64"/>
      </right>
      <top style="thin">
        <color indexed="64"/>
      </top>
      <bottom style="thin">
        <color indexed="64"/>
      </bottom>
      <diagonal/>
    </border>
    <border>
      <left/>
      <right style="thick">
        <color rgb="FF1F3477"/>
      </right>
      <top/>
      <bottom/>
      <diagonal/>
    </border>
    <border>
      <left style="thick">
        <color rgb="FF1F3477"/>
      </left>
      <right style="thin">
        <color indexed="64"/>
      </right>
      <top style="thin">
        <color indexed="64"/>
      </top>
      <bottom style="thick">
        <color rgb="FF1F3477"/>
      </bottom>
      <diagonal/>
    </border>
    <border>
      <left style="thin">
        <color indexed="64"/>
      </left>
      <right style="thin">
        <color indexed="64"/>
      </right>
      <top style="thin">
        <color indexed="64"/>
      </top>
      <bottom style="thick">
        <color rgb="FF1F3477"/>
      </bottom>
      <diagonal/>
    </border>
    <border>
      <left/>
      <right/>
      <top/>
      <bottom style="thick">
        <color rgb="FF1F3477"/>
      </bottom>
      <diagonal/>
    </border>
    <border>
      <left/>
      <right style="thick">
        <color rgb="FF1F3477"/>
      </right>
      <top/>
      <bottom style="thick">
        <color rgb="FF1F3477"/>
      </bottom>
      <diagonal/>
    </border>
    <border>
      <left/>
      <right/>
      <top/>
      <bottom style="thin">
        <color theme="1"/>
      </bottom>
      <diagonal/>
    </border>
    <border>
      <left style="thick">
        <color rgb="FF1F3477"/>
      </left>
      <right style="thick">
        <color rgb="FF1F3477"/>
      </right>
      <top style="thick">
        <color rgb="FF1F3477"/>
      </top>
      <bottom/>
      <diagonal/>
    </border>
    <border>
      <left style="thick">
        <color rgb="FF1F3477"/>
      </left>
      <right style="thick">
        <color rgb="FF1F3477"/>
      </right>
      <top/>
      <bottom/>
      <diagonal/>
    </border>
    <border>
      <left style="thick">
        <color rgb="FF1F3477"/>
      </left>
      <right style="thick">
        <color rgb="FF1F3477"/>
      </right>
      <top/>
      <bottom style="thick">
        <color rgb="FF1F3477"/>
      </bottom>
      <diagonal/>
    </border>
    <border>
      <left/>
      <right style="thin">
        <color indexed="64"/>
      </right>
      <top style="thin">
        <color theme="1"/>
      </top>
      <bottom style="thin">
        <color theme="1"/>
      </bottom>
      <diagonal/>
    </border>
  </borders>
  <cellStyleXfs count="4">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70">
    <xf numFmtId="0" fontId="0" fillId="0" borderId="0" xfId="0">
      <alignment vertical="center"/>
    </xf>
    <xf numFmtId="0" fontId="0" fillId="0" borderId="1" xfId="0" applyBorder="1">
      <alignment vertical="center"/>
    </xf>
    <xf numFmtId="0" fontId="0" fillId="0" borderId="2" xfId="0" applyBorder="1">
      <alignment vertical="center"/>
    </xf>
    <xf numFmtId="0" fontId="0" fillId="2" borderId="3" xfId="0" applyFill="1" applyBorder="1">
      <alignment vertical="center"/>
    </xf>
    <xf numFmtId="0" fontId="0" fillId="0" borderId="3" xfId="0" applyBorder="1" applyAlignment="1">
      <alignment horizontal="center" vertical="center" wrapText="1"/>
    </xf>
    <xf numFmtId="0" fontId="0" fillId="0" borderId="3" xfId="0" applyBorder="1">
      <alignment vertical="center"/>
    </xf>
    <xf numFmtId="0" fontId="0" fillId="0" borderId="0" xfId="0" applyAlignment="1">
      <alignment horizontal="center" vertical="center"/>
    </xf>
    <xf numFmtId="38" fontId="0" fillId="0" borderId="0" xfId="0" applyNumberFormat="1">
      <alignment vertical="center"/>
    </xf>
    <xf numFmtId="0" fontId="5" fillId="0" borderId="0" xfId="0" applyFont="1" applyAlignment="1">
      <alignment horizontal="center" vertical="center"/>
    </xf>
    <xf numFmtId="0" fontId="7" fillId="0" borderId="0" xfId="0" applyFont="1">
      <alignment vertical="center"/>
    </xf>
    <xf numFmtId="0" fontId="10" fillId="0" borderId="0" xfId="0" applyFont="1">
      <alignment vertical="center"/>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2" fillId="6" borderId="3" xfId="0" applyFont="1" applyFill="1" applyBorder="1" applyAlignment="1">
      <alignment horizontal="center" vertical="center" wrapText="1"/>
    </xf>
    <xf numFmtId="176" fontId="0" fillId="0" borderId="0" xfId="0" applyNumberFormat="1">
      <alignment vertical="center"/>
    </xf>
    <xf numFmtId="177" fontId="12" fillId="0" borderId="0" xfId="1" applyNumberFormat="1" applyFont="1" applyBorder="1">
      <alignment vertical="center"/>
    </xf>
    <xf numFmtId="177" fontId="13" fillId="0" borderId="10" xfId="0" applyNumberFormat="1" applyFont="1" applyBorder="1">
      <alignment vertical="center"/>
    </xf>
    <xf numFmtId="177" fontId="13" fillId="0" borderId="9" xfId="0" applyNumberFormat="1" applyFont="1" applyBorder="1">
      <alignment vertical="center"/>
    </xf>
    <xf numFmtId="0" fontId="11" fillId="3" borderId="10" xfId="0" applyFont="1" applyFill="1" applyBorder="1" applyAlignment="1">
      <alignment horizontal="center" vertical="center"/>
    </xf>
    <xf numFmtId="0" fontId="11" fillId="3" borderId="10" xfId="0" applyFont="1" applyFill="1" applyBorder="1" applyAlignment="1">
      <alignment horizontal="center" vertical="center" wrapText="1"/>
    </xf>
    <xf numFmtId="0" fontId="4" fillId="0" borderId="11" xfId="0" applyFont="1" applyBorder="1" applyAlignment="1">
      <alignment horizontal="center" vertical="center"/>
    </xf>
    <xf numFmtId="9" fontId="0" fillId="0" borderId="0" xfId="2" applyFont="1" applyBorder="1">
      <alignment vertical="center"/>
    </xf>
    <xf numFmtId="0" fontId="0" fillId="4" borderId="20" xfId="0" applyFill="1" applyBorder="1">
      <alignment vertical="center"/>
    </xf>
    <xf numFmtId="0" fontId="0" fillId="4" borderId="0" xfId="0" applyFill="1">
      <alignment vertical="center"/>
    </xf>
    <xf numFmtId="0" fontId="0" fillId="4" borderId="21" xfId="0" applyFill="1" applyBorder="1" applyAlignment="1">
      <alignment horizontal="center" vertical="center"/>
    </xf>
    <xf numFmtId="0" fontId="11" fillId="3" borderId="4" xfId="0" applyFont="1" applyFill="1" applyBorder="1" applyAlignment="1">
      <alignment horizontal="center" vertical="center"/>
    </xf>
    <xf numFmtId="0" fontId="12" fillId="6" borderId="7" xfId="0" applyFont="1" applyFill="1" applyBorder="1" applyAlignment="1">
      <alignment horizontal="center" vertical="center"/>
    </xf>
    <xf numFmtId="0" fontId="12" fillId="6" borderId="19" xfId="0" applyFont="1" applyFill="1" applyBorder="1" applyAlignment="1">
      <alignment horizontal="center" vertical="center" wrapText="1"/>
    </xf>
    <xf numFmtId="0" fontId="0" fillId="0" borderId="18" xfId="0" applyBorder="1">
      <alignment vertical="center"/>
    </xf>
    <xf numFmtId="0" fontId="12" fillId="6" borderId="21" xfId="0" applyFont="1" applyFill="1" applyBorder="1" applyAlignment="1">
      <alignment horizontal="center" vertical="center" wrapText="1"/>
    </xf>
    <xf numFmtId="5" fontId="14" fillId="0" borderId="21" xfId="2" applyNumberFormat="1" applyFont="1" applyBorder="1">
      <alignment vertical="center"/>
    </xf>
    <xf numFmtId="5" fontId="14" fillId="0" borderId="20" xfId="2" applyNumberFormat="1" applyFont="1" applyBorder="1">
      <alignment vertical="center"/>
    </xf>
    <xf numFmtId="0" fontId="0" fillId="5" borderId="23" xfId="0" applyFill="1"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5" borderId="27" xfId="0" applyFill="1" applyBorder="1" applyAlignment="1">
      <alignment horizontal="center" vertical="center"/>
    </xf>
    <xf numFmtId="0" fontId="0" fillId="0" borderId="28" xfId="0" applyBorder="1">
      <alignment vertical="center"/>
    </xf>
    <xf numFmtId="0" fontId="0" fillId="5" borderId="29" xfId="0" applyFill="1" applyBorder="1" applyAlignment="1">
      <alignment horizontal="center"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4" borderId="33" xfId="0" applyFill="1" applyBorder="1">
      <alignment vertical="center"/>
    </xf>
    <xf numFmtId="176" fontId="10" fillId="0" borderId="0" xfId="0" applyNumberFormat="1" applyFont="1">
      <alignment vertical="center"/>
    </xf>
    <xf numFmtId="6" fontId="14" fillId="0" borderId="15" xfId="1" applyNumberFormat="1" applyFont="1" applyBorder="1">
      <alignment vertical="center"/>
    </xf>
    <xf numFmtId="6" fontId="12" fillId="0" borderId="17" xfId="0" applyNumberFormat="1" applyFont="1" applyBorder="1">
      <alignment vertical="center"/>
    </xf>
    <xf numFmtId="0" fontId="0" fillId="0" borderId="17" xfId="0" applyBorder="1">
      <alignment vertical="center"/>
    </xf>
    <xf numFmtId="9" fontId="0" fillId="0" borderId="17" xfId="2" applyFont="1" applyFill="1" applyBorder="1">
      <alignment vertical="center"/>
    </xf>
    <xf numFmtId="177" fontId="13" fillId="0" borderId="37" xfId="0" applyNumberFormat="1" applyFont="1" applyBorder="1">
      <alignment vertical="center"/>
    </xf>
    <xf numFmtId="0" fontId="0" fillId="0" borderId="15" xfId="0" applyBorder="1">
      <alignment vertical="center"/>
    </xf>
    <xf numFmtId="177" fontId="15" fillId="0" borderId="22" xfId="1" applyNumberFormat="1" applyFont="1" applyBorder="1">
      <alignment vertical="center"/>
    </xf>
    <xf numFmtId="177" fontId="15" fillId="0" borderId="20" xfId="1" applyNumberFormat="1" applyFont="1" applyBorder="1">
      <alignment vertical="center"/>
    </xf>
    <xf numFmtId="177" fontId="15" fillId="0" borderId="15" xfId="1" applyNumberFormat="1" applyFont="1" applyFill="1" applyBorder="1">
      <alignment vertical="center"/>
    </xf>
    <xf numFmtId="0" fontId="6" fillId="0" borderId="0" xfId="0" applyFont="1" applyAlignment="1">
      <alignment horizontal="left" vertical="center"/>
    </xf>
    <xf numFmtId="0" fontId="9" fillId="0" borderId="0" xfId="3" applyFont="1">
      <alignmen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177" fontId="0" fillId="0" borderId="4" xfId="1" applyNumberFormat="1" applyFont="1" applyBorder="1" applyAlignment="1">
      <alignment horizontal="right" vertical="center"/>
    </xf>
    <xf numFmtId="177" fontId="0" fillId="0" borderId="6" xfId="1" applyNumberFormat="1" applyFont="1" applyBorder="1" applyAlignment="1">
      <alignment horizontal="right" vertical="center"/>
    </xf>
    <xf numFmtId="0" fontId="11" fillId="3" borderId="5" xfId="0" applyFont="1" applyFill="1" applyBorder="1" applyAlignment="1">
      <alignment horizontal="center" vertical="center"/>
    </xf>
    <xf numFmtId="0" fontId="11" fillId="3" borderId="10" xfId="0" applyFont="1" applyFill="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5" fillId="0" borderId="14" xfId="0" applyFont="1" applyBorder="1" applyAlignment="1">
      <alignment horizontal="center" vertical="center"/>
    </xf>
    <xf numFmtId="0" fontId="12" fillId="7" borderId="16" xfId="0" applyFont="1" applyFill="1" applyBorder="1" applyAlignment="1">
      <alignment horizontal="center" vertical="center"/>
    </xf>
    <xf numFmtId="0" fontId="12" fillId="7" borderId="17" xfId="0" applyFont="1" applyFill="1" applyBorder="1" applyAlignment="1">
      <alignment horizontal="center" vertical="center"/>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colors>
    <mruColors>
      <color rgb="FF644610"/>
      <color rgb="FF1F347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38100</xdr:colOff>
      <xdr:row>119</xdr:row>
      <xdr:rowOff>30480</xdr:rowOff>
    </xdr:from>
    <xdr:to>
      <xdr:col>7</xdr:col>
      <xdr:colOff>731520</xdr:colOff>
      <xdr:row>134</xdr:row>
      <xdr:rowOff>182880</xdr:rowOff>
    </xdr:to>
    <xdr:sp macro="" textlink="">
      <xdr:nvSpPr>
        <xdr:cNvPr id="2" name="テキスト ボックス 1">
          <a:extLst>
            <a:ext uri="{FF2B5EF4-FFF2-40B4-BE49-F238E27FC236}">
              <a16:creationId xmlns:a16="http://schemas.microsoft.com/office/drawing/2014/main" id="{22DA0357-EDCD-7443-0726-4953DA94DBAE}"/>
            </a:ext>
          </a:extLst>
        </xdr:cNvPr>
        <xdr:cNvSpPr txBox="1"/>
      </xdr:nvSpPr>
      <xdr:spPr>
        <a:xfrm>
          <a:off x="906780" y="3688080"/>
          <a:ext cx="6210300" cy="35814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sng" strike="noStrike">
              <a:solidFill>
                <a:schemeClr val="dk1"/>
              </a:solidFill>
              <a:effectLst/>
              <a:latin typeface="+mn-lt"/>
              <a:ea typeface="+mn-ea"/>
              <a:cs typeface="+mn-cs"/>
            </a:rPr>
            <a:t>※</a:t>
          </a:r>
          <a:r>
            <a:rPr lang="ja-JP" altLang="en-US" sz="1100" b="0" i="0" u="sng" strike="noStrike">
              <a:solidFill>
                <a:schemeClr val="dk1"/>
              </a:solidFill>
              <a:effectLst/>
              <a:latin typeface="+mn-lt"/>
              <a:ea typeface="+mn-ea"/>
              <a:cs typeface="+mn-cs"/>
            </a:rPr>
            <a:t>注意点</a:t>
          </a:r>
          <a:r>
            <a:rPr lang="ja-JP" altLang="en-US" u="sng"/>
            <a:t> </a:t>
          </a:r>
          <a:endParaRPr lang="en-US" altLang="ja-JP" u="sng"/>
        </a:p>
        <a:p>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・「後発品価格</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所定単位</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処方日数」が</a:t>
          </a:r>
          <a:r>
            <a:rPr lang="en-US" altLang="ja-JP" sz="1100" b="0" i="0" u="none" strike="noStrike">
              <a:solidFill>
                <a:schemeClr val="dk1"/>
              </a:solidFill>
              <a:effectLst/>
              <a:latin typeface="+mn-lt"/>
              <a:ea typeface="+mn-ea"/>
              <a:cs typeface="+mn-cs"/>
            </a:rPr>
            <a:t>50</a:t>
          </a:r>
          <a:r>
            <a:rPr lang="ja-JP" altLang="en-US" sz="1100" b="0" i="0" u="none" strike="noStrike">
              <a:solidFill>
                <a:schemeClr val="dk1"/>
              </a:solidFill>
              <a:effectLst/>
              <a:latin typeface="+mn-lt"/>
              <a:ea typeface="+mn-ea"/>
              <a:cs typeface="+mn-cs"/>
            </a:rPr>
            <a:t>円未満</a:t>
          </a:r>
          <a:r>
            <a:rPr lang="ja-JP" altLang="en-US"/>
            <a:t>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先発品と後発品の価格差</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所定単位</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処方日数」が</a:t>
          </a:r>
          <a:r>
            <a:rPr lang="en-US" altLang="ja-JP" sz="1100" b="0" i="0" u="none" strike="noStrike">
              <a:solidFill>
                <a:schemeClr val="dk1"/>
              </a:solidFill>
              <a:effectLst/>
              <a:latin typeface="+mn-lt"/>
              <a:ea typeface="+mn-ea"/>
              <a:cs typeface="+mn-cs"/>
            </a:rPr>
            <a:t>20</a:t>
          </a:r>
          <a:r>
            <a:rPr lang="ja-JP" altLang="en-US" sz="1100" b="0" i="0" u="none" strike="noStrike">
              <a:solidFill>
                <a:schemeClr val="dk1"/>
              </a:solidFill>
              <a:effectLst/>
              <a:latin typeface="+mn-lt"/>
              <a:ea typeface="+mn-ea"/>
              <a:cs typeface="+mn-cs"/>
            </a:rPr>
            <a:t>円未満</a:t>
          </a:r>
          <a:r>
            <a:rPr lang="ja-JP" altLang="en-US"/>
            <a:t> </a:t>
          </a:r>
          <a:r>
            <a:rPr lang="ja-JP" altLang="en-US" sz="1100" b="0" i="0" u="none" strike="noStrike">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上記の場合にエラーになってしまうことがあります。</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また、実際の計算では点数化に伴う切り上げ／切り下げにより金額が異なる場合があります。</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シミュレーションは目安としてご活用ください。</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参考</a:t>
          </a:r>
          <a:r>
            <a:rPr lang="ja-JP" altLang="en-US"/>
            <a:t> </a:t>
          </a:r>
          <a:endParaRPr lang="en-US" altLang="ja-JP"/>
        </a:p>
        <a:p>
          <a:r>
            <a:rPr lang="ja-JP" altLang="en-US" sz="1100" b="0" i="0" u="none" strike="noStrike">
              <a:solidFill>
                <a:schemeClr val="dk1"/>
              </a:solidFill>
              <a:effectLst/>
              <a:latin typeface="+mn-lt"/>
              <a:ea typeface="+mn-ea"/>
              <a:cs typeface="+mn-cs"/>
            </a:rPr>
            <a:t>・厚生労働省「長期収載品の処方等又は調剤に係る選定療養における費用の計算方法について」</a:t>
          </a:r>
          <a:r>
            <a:rPr lang="ja-JP" altLang="en-US"/>
            <a:t> </a:t>
          </a:r>
          <a:endParaRPr lang="en-US" altLang="ja-JP"/>
        </a:p>
        <a:p>
          <a:r>
            <a:rPr lang="en-US" altLang="ja-JP" sz="1100" b="0" i="0" u="none" strike="noStrike">
              <a:solidFill>
                <a:schemeClr val="dk1"/>
              </a:solidFill>
              <a:effectLst/>
              <a:latin typeface="+mn-lt"/>
              <a:ea typeface="+mn-ea"/>
              <a:cs typeface="+mn-cs"/>
            </a:rPr>
            <a:t>https://www.mhlw.go.jp/content/12400000/001275337.pdf</a:t>
          </a:r>
          <a:r>
            <a:rPr lang="en-US" altLang="ja-JP"/>
            <a:t> </a:t>
          </a:r>
        </a:p>
        <a:p>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・厚生労働省「長期収載品の処方等又は調剤に係る選定療養の対象医薬品について」</a:t>
          </a:r>
          <a:r>
            <a:rPr lang="ja-JP" altLang="en-US"/>
            <a:t> </a:t>
          </a:r>
          <a:r>
            <a:rPr lang="en-US" altLang="ja-JP" sz="1100" b="0" i="0" u="none" strike="noStrike">
              <a:solidFill>
                <a:schemeClr val="dk1"/>
              </a:solidFill>
              <a:effectLst/>
              <a:latin typeface="+mn-lt"/>
              <a:ea typeface="+mn-ea"/>
              <a:cs typeface="+mn-cs"/>
            </a:rPr>
            <a:t>https://www.mhlw.go.jp/stf/newpage_39830.html</a:t>
          </a:r>
          <a:r>
            <a:rPr lang="en-US" altLang="ja-JP"/>
            <a:t> </a:t>
          </a:r>
          <a:endParaRPr kumimoji="1" lang="ja-JP" altLang="en-US" sz="1100"/>
        </a:p>
      </xdr:txBody>
    </xdr:sp>
    <xdr:clientData/>
  </xdr:twoCellAnchor>
  <xdr:twoCellAnchor>
    <xdr:from>
      <xdr:col>8</xdr:col>
      <xdr:colOff>30480</xdr:colOff>
      <xdr:row>119</xdr:row>
      <xdr:rowOff>22860</xdr:rowOff>
    </xdr:from>
    <xdr:to>
      <xdr:col>14</xdr:col>
      <xdr:colOff>944880</xdr:colOff>
      <xdr:row>134</xdr:row>
      <xdr:rowOff>175260</xdr:rowOff>
    </xdr:to>
    <xdr:sp macro="" textlink="">
      <xdr:nvSpPr>
        <xdr:cNvPr id="3" name="テキスト ボックス 2">
          <a:extLst>
            <a:ext uri="{FF2B5EF4-FFF2-40B4-BE49-F238E27FC236}">
              <a16:creationId xmlns:a16="http://schemas.microsoft.com/office/drawing/2014/main" id="{3C90E680-A304-4EA3-B9DD-29C515BA53F6}"/>
            </a:ext>
          </a:extLst>
        </xdr:cNvPr>
        <xdr:cNvSpPr txBox="1"/>
      </xdr:nvSpPr>
      <xdr:spPr>
        <a:xfrm>
          <a:off x="7383780" y="3741420"/>
          <a:ext cx="6210300" cy="358140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sng" strike="noStrike">
              <a:solidFill>
                <a:schemeClr val="dk1"/>
              </a:solidFill>
              <a:effectLst/>
              <a:latin typeface="+mn-lt"/>
              <a:ea typeface="+mn-ea"/>
              <a:cs typeface="+mn-cs"/>
            </a:rPr>
            <a:t>※</a:t>
          </a:r>
          <a:r>
            <a:rPr lang="ja-JP" altLang="en-US" sz="1100" b="0" i="0" u="sng" strike="noStrike">
              <a:solidFill>
                <a:schemeClr val="dk1"/>
              </a:solidFill>
              <a:effectLst/>
              <a:latin typeface="+mn-lt"/>
              <a:ea typeface="+mn-ea"/>
              <a:cs typeface="+mn-cs"/>
            </a:rPr>
            <a:t>患者説明トークスクリプト例</a:t>
          </a:r>
          <a:endParaRPr lang="en-US" altLang="ja-JP" sz="1100" b="0" i="0" u="sng" strike="noStrike">
            <a:solidFill>
              <a:schemeClr val="dk1"/>
            </a:solidFill>
            <a:effectLst/>
            <a:latin typeface="+mn-lt"/>
            <a:ea typeface="+mn-ea"/>
            <a:cs typeface="+mn-cs"/>
          </a:endParaRPr>
        </a:p>
        <a:p>
          <a:endParaRPr kumimoji="1" lang="en-US" altLang="ja-JP" sz="1100" b="0" i="0" u="none" strike="noStrike">
            <a:solidFill>
              <a:schemeClr val="dk1"/>
            </a:solidFill>
            <a:effectLst/>
            <a:latin typeface="+mn-lt"/>
            <a:ea typeface="+mn-ea"/>
            <a:cs typeface="+mn-cs"/>
          </a:endParaRPr>
        </a:p>
        <a:p>
          <a:r>
            <a:rPr kumimoji="1" lang="ja-JP" altLang="en-US" sz="1100"/>
            <a:t>例：①アジルバ錠２０ｍｇ／自己負担割合が「２割」の場合</a:t>
          </a:r>
          <a:endParaRPr kumimoji="1" lang="en-US" altLang="ja-JP" sz="1100"/>
        </a:p>
        <a:p>
          <a:endParaRPr kumimoji="1" lang="en-US" altLang="ja-JP" sz="1100"/>
        </a:p>
        <a:p>
          <a:r>
            <a:rPr kumimoji="1" lang="en-US" altLang="ja-JP" sz="1100"/>
            <a:t>10</a:t>
          </a:r>
          <a:r>
            <a:rPr kumimoji="1" lang="ja-JP" altLang="en-US" sz="1100"/>
            <a:t>月以前は</a:t>
          </a:r>
          <a:r>
            <a:rPr kumimoji="1" lang="ja-JP" altLang="en-US" sz="1100" b="1">
              <a:solidFill>
                <a:srgbClr val="1F3477"/>
              </a:solidFill>
            </a:rPr>
            <a:t>「</a:t>
          </a:r>
          <a:r>
            <a:rPr kumimoji="1" lang="en-US" altLang="ja-JP" sz="1100" b="1">
              <a:solidFill>
                <a:srgbClr val="1F3477"/>
              </a:solidFill>
            </a:rPr>
            <a:t>500</a:t>
          </a:r>
          <a:r>
            <a:rPr kumimoji="1" lang="ja-JP" altLang="en-US" sz="1100" b="1">
              <a:solidFill>
                <a:srgbClr val="1F3477"/>
              </a:solidFill>
            </a:rPr>
            <a:t>円（Ｉ）」</a:t>
          </a:r>
          <a:r>
            <a:rPr kumimoji="1" lang="ja-JP" altLang="en-US" sz="1100"/>
            <a:t>でしたが、先発品の選定療養が施行されたため、</a:t>
          </a:r>
          <a:endParaRPr kumimoji="1" lang="en-US" altLang="ja-JP" sz="1100"/>
        </a:p>
        <a:p>
          <a:endParaRPr kumimoji="1" lang="en-US" altLang="ja-JP" sz="1100"/>
        </a:p>
        <a:p>
          <a:r>
            <a:rPr kumimoji="1" lang="en-US" altLang="ja-JP" sz="1100"/>
            <a:t>10</a:t>
          </a:r>
          <a:r>
            <a:rPr kumimoji="1" lang="ja-JP" altLang="en-US" sz="1100"/>
            <a:t>月</a:t>
          </a:r>
          <a:r>
            <a:rPr kumimoji="1" lang="en-US" altLang="ja-JP" sz="1100"/>
            <a:t>1</a:t>
          </a:r>
          <a:r>
            <a:rPr kumimoji="1" lang="ja-JP" altLang="en-US" sz="1100"/>
            <a:t>日からは</a:t>
          </a:r>
          <a:r>
            <a:rPr kumimoji="1" lang="ja-JP" altLang="en-US" sz="1100" b="1"/>
            <a:t>「</a:t>
          </a:r>
          <a:r>
            <a:rPr kumimoji="1" lang="en-US" altLang="ja-JP" sz="1100" b="1"/>
            <a:t>838</a:t>
          </a:r>
          <a:r>
            <a:rPr kumimoji="1" lang="ja-JP" altLang="en-US" sz="1100" b="1"/>
            <a:t>円（Ｊ）」</a:t>
          </a:r>
          <a:r>
            <a:rPr kumimoji="1" lang="ja-JP" altLang="en-US" sz="1100"/>
            <a:t>になります。</a:t>
          </a:r>
          <a:endParaRPr kumimoji="1" lang="en-US" altLang="ja-JP" sz="1100"/>
        </a:p>
        <a:p>
          <a:endParaRPr kumimoji="1" lang="en-US" altLang="ja-JP" sz="1100"/>
        </a:p>
        <a:p>
          <a:r>
            <a:rPr kumimoji="1" lang="ja-JP" altLang="en-US" sz="1100"/>
            <a:t>先発品とジェネリックの価格差の４分の１が自己負担で、さらに消費税の対象になるので、</a:t>
          </a:r>
          <a:endParaRPr kumimoji="1" lang="en-US" altLang="ja-JP" sz="1100"/>
        </a:p>
        <a:p>
          <a:r>
            <a:rPr kumimoji="1" lang="ja-JP" altLang="en-US" sz="1100"/>
            <a:t>〇〇様の場合、</a:t>
          </a:r>
          <a:r>
            <a:rPr kumimoji="1" lang="ja-JP" altLang="en-US" sz="1100" b="1">
              <a:solidFill>
                <a:srgbClr val="C00000"/>
              </a:solidFill>
            </a:rPr>
            <a:t>「</a:t>
          </a:r>
          <a:r>
            <a:rPr kumimoji="1" lang="en-US" altLang="ja-JP" sz="1100" b="1">
              <a:solidFill>
                <a:srgbClr val="C00000"/>
              </a:solidFill>
            </a:rPr>
            <a:t>338</a:t>
          </a:r>
          <a:r>
            <a:rPr kumimoji="1" lang="ja-JP" altLang="en-US" sz="1100" b="1">
              <a:solidFill>
                <a:srgbClr val="C00000"/>
              </a:solidFill>
            </a:rPr>
            <a:t>円（Ｍ）」</a:t>
          </a:r>
          <a:r>
            <a:rPr kumimoji="1" lang="ja-JP" altLang="en-US" sz="1100"/>
            <a:t>の値上げになります。</a:t>
          </a:r>
          <a:endParaRPr kumimoji="1" lang="en-US" altLang="ja-JP" sz="1100"/>
        </a:p>
        <a:p>
          <a:endParaRPr kumimoji="1" lang="en-US" altLang="ja-JP" sz="1100"/>
        </a:p>
        <a:p>
          <a:r>
            <a:rPr kumimoji="1" lang="ja-JP" altLang="en-US" sz="1100"/>
            <a:t>この機会にジェネリックのお薬に切り替えいただければ、</a:t>
          </a:r>
          <a:endParaRPr kumimoji="1" lang="en-US" altLang="ja-JP" sz="1100"/>
        </a:p>
        <a:p>
          <a:r>
            <a:rPr kumimoji="1" lang="ja-JP" altLang="en-US" sz="1100" b="1">
              <a:solidFill>
                <a:srgbClr val="644610"/>
              </a:solidFill>
            </a:rPr>
            <a:t>「</a:t>
          </a:r>
          <a:r>
            <a:rPr kumimoji="1" lang="en-US" altLang="ja-JP" sz="1100" b="1">
              <a:solidFill>
                <a:srgbClr val="644610"/>
              </a:solidFill>
            </a:rPr>
            <a:t>190</a:t>
          </a:r>
          <a:r>
            <a:rPr kumimoji="1" lang="ja-JP" altLang="en-US" sz="1100" b="1">
              <a:solidFill>
                <a:srgbClr val="644610"/>
              </a:solidFill>
            </a:rPr>
            <a:t>円（</a:t>
          </a:r>
          <a:r>
            <a:rPr kumimoji="1" lang="en-US" altLang="ja-JP" sz="1100" b="1">
              <a:solidFill>
                <a:srgbClr val="644610"/>
              </a:solidFill>
            </a:rPr>
            <a:t>O</a:t>
          </a:r>
          <a:r>
            <a:rPr kumimoji="1" lang="ja-JP" altLang="en-US" sz="1100" b="1">
              <a:solidFill>
                <a:srgbClr val="644610"/>
              </a:solidFill>
            </a:rPr>
            <a:t>）」</a:t>
          </a:r>
          <a:r>
            <a:rPr kumimoji="1" lang="ja-JP" altLang="en-US" sz="1100"/>
            <a:t>と、お薬代を抑えることが出来ますが、いかがなさいますか？</a:t>
          </a:r>
          <a:endParaRPr kumimoji="1" lang="en-US" altLang="ja-JP" sz="1100" b="1"/>
        </a:p>
        <a:p>
          <a:endParaRPr kumimoji="1" lang="en-US" altLang="ja-JP" sz="1100" b="1"/>
        </a:p>
        <a:p>
          <a:r>
            <a:rPr kumimoji="1" lang="ja-JP" altLang="en-US" sz="1100" b="0"/>
            <a:t>もしお薬が変わって気になる点がございましたら、いつでもご相談ください。</a:t>
          </a:r>
          <a:endParaRPr kumimoji="1" lang="en-US" altLang="ja-JP" sz="1100" b="0"/>
        </a:p>
        <a:p>
          <a:endParaRPr kumimoji="1" lang="en-US" altLang="ja-JP" sz="11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youtu.be/eVE-g48k6I4"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5D4A9-FD11-4956-BF42-B8725C35A6D9}">
  <sheetPr>
    <tabColor theme="5" tint="0.79998168889431442"/>
  </sheetPr>
  <dimension ref="B2:M4"/>
  <sheetViews>
    <sheetView workbookViewId="0">
      <selection activeCell="B4" sqref="B4:K4"/>
    </sheetView>
  </sheetViews>
  <sheetFormatPr defaultRowHeight="18" x14ac:dyDescent="0.45"/>
  <sheetData>
    <row r="2" spans="2:13" ht="26.4" x14ac:dyDescent="0.45">
      <c r="B2" s="54" t="s">
        <v>3099</v>
      </c>
      <c r="C2" s="54"/>
      <c r="D2" s="54"/>
      <c r="E2" s="54"/>
      <c r="F2" s="54"/>
      <c r="G2" s="54"/>
      <c r="H2" s="54"/>
    </row>
    <row r="4" spans="2:13" ht="26.4" x14ac:dyDescent="0.45">
      <c r="B4" s="55" t="s">
        <v>3132</v>
      </c>
      <c r="C4" s="55"/>
      <c r="D4" s="55"/>
      <c r="E4" s="55"/>
      <c r="F4" s="55"/>
      <c r="G4" s="55"/>
      <c r="H4" s="55"/>
      <c r="I4" s="55"/>
      <c r="J4" s="55"/>
      <c r="K4" s="55"/>
      <c r="L4" s="9"/>
      <c r="M4" s="9"/>
    </row>
  </sheetData>
  <mergeCells count="2">
    <mergeCell ref="B2:H2"/>
    <mergeCell ref="B4:K4"/>
  </mergeCells>
  <phoneticPr fontId="2"/>
  <hyperlinks>
    <hyperlink ref="B4:K4" r:id="rId1" display="費用計算ツール使い方説明＆選定療養対応ノウハウ解説動画（約15分）" xr:uid="{133AD0F2-C00C-4198-8BEE-67803053D1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CA39F-61D9-4A4C-8B9F-B3EB29B5BA70}">
  <sheetPr>
    <tabColor rgb="FFFFFF99"/>
  </sheetPr>
  <dimension ref="A1:AO1096"/>
  <sheetViews>
    <sheetView tabSelected="1" zoomScaleNormal="100" workbookViewId="0">
      <selection activeCell="A120" sqref="A120"/>
    </sheetView>
  </sheetViews>
  <sheetFormatPr defaultRowHeight="18" x14ac:dyDescent="0.45"/>
  <cols>
    <col min="1" max="1" width="8.69921875" customWidth="1"/>
    <col min="2" max="3" width="2.69921875" customWidth="1"/>
    <col min="4" max="4" width="31.59765625" customWidth="1"/>
    <col min="5" max="8" width="12.69921875" customWidth="1"/>
    <col min="9" max="10" width="16.69921875" customWidth="1"/>
    <col min="11" max="11" width="16.69921875" hidden="1" customWidth="1"/>
    <col min="12" max="12" width="2.69921875" customWidth="1"/>
    <col min="13" max="16" width="16.69921875" customWidth="1"/>
    <col min="18" max="18" width="8.796875" style="10" customWidth="1"/>
    <col min="35" max="41" width="8.796875" hidden="1" customWidth="1"/>
  </cols>
  <sheetData>
    <row r="1" spans="1:41" ht="54.6" thickBot="1" x14ac:dyDescent="0.5">
      <c r="A1" s="26" t="s">
        <v>3092</v>
      </c>
      <c r="B1" s="25"/>
      <c r="C1" s="61" t="s">
        <v>3091</v>
      </c>
      <c r="D1" s="62"/>
      <c r="E1" s="19" t="s">
        <v>3094</v>
      </c>
      <c r="F1" s="20" t="s">
        <v>3095</v>
      </c>
      <c r="G1" s="13" t="s">
        <v>3109</v>
      </c>
      <c r="H1" s="11" t="s">
        <v>3110</v>
      </c>
      <c r="I1" s="28" t="s">
        <v>3112</v>
      </c>
      <c r="J1" s="12" t="s">
        <v>3111</v>
      </c>
      <c r="K1" s="11" t="s">
        <v>3113</v>
      </c>
      <c r="L1" s="25"/>
      <c r="M1" s="14" t="s">
        <v>3093</v>
      </c>
      <c r="N1" s="27" t="s">
        <v>3096</v>
      </c>
      <c r="O1" s="30" t="s">
        <v>3122</v>
      </c>
      <c r="AI1" s="4" t="s">
        <v>17</v>
      </c>
      <c r="AJ1" s="4" t="s">
        <v>18</v>
      </c>
      <c r="AK1" s="4" t="s">
        <v>19</v>
      </c>
      <c r="AL1" s="4" t="s">
        <v>20</v>
      </c>
      <c r="AM1" s="4" t="s">
        <v>21</v>
      </c>
      <c r="AN1" s="4" t="s">
        <v>22</v>
      </c>
      <c r="AO1" s="4" t="s">
        <v>23</v>
      </c>
    </row>
    <row r="2" spans="1:41" ht="18.600000000000001" thickTop="1" x14ac:dyDescent="0.45">
      <c r="A2" s="56">
        <v>0.2</v>
      </c>
      <c r="B2" s="24"/>
      <c r="C2" s="33" t="s">
        <v>3114</v>
      </c>
      <c r="D2" s="34" t="s">
        <v>946</v>
      </c>
      <c r="E2" s="35">
        <v>30</v>
      </c>
      <c r="F2" s="36">
        <v>1</v>
      </c>
      <c r="G2" s="15">
        <f>VLOOKUP(D2, $AJ:$AN, 5, FALSE)</f>
        <v>83.3</v>
      </c>
      <c r="H2" s="15">
        <f>VLOOKUP(D2, $AJ:$AO, 6, FALSE)</f>
        <v>32.1</v>
      </c>
      <c r="I2" s="51">
        <f t="shared" ref="I2:I9" si="0">ROUND(G2*F2*E2*$A$2, -1)</f>
        <v>500</v>
      </c>
      <c r="J2" s="16">
        <f>E29</f>
        <v>838</v>
      </c>
      <c r="K2" s="59">
        <f>SUMIF(J2:J9,"&lt;&gt;#N/A")</f>
        <v>6566</v>
      </c>
      <c r="L2" s="23"/>
      <c r="M2" s="17">
        <f t="shared" ref="M2:M10" si="1">J2-I2</f>
        <v>338</v>
      </c>
      <c r="N2" s="22">
        <f t="shared" ref="N2:N10" si="2">J2/I2</f>
        <v>1.6759999999999999</v>
      </c>
      <c r="O2" s="31">
        <f>ROUND($A$2*E2*F2*H2,-1)</f>
        <v>190</v>
      </c>
      <c r="R2" s="44">
        <f>E2*F2*H2</f>
        <v>963</v>
      </c>
      <c r="AI2" s="5" t="s">
        <v>24</v>
      </c>
      <c r="AJ2" s="5" t="s">
        <v>25</v>
      </c>
      <c r="AK2" s="5" t="s">
        <v>26</v>
      </c>
      <c r="AL2" s="5" t="s">
        <v>27</v>
      </c>
      <c r="AM2" s="5" t="s">
        <v>28</v>
      </c>
      <c r="AN2" s="5">
        <v>9.1999999999999993</v>
      </c>
      <c r="AO2" s="5">
        <v>7.3</v>
      </c>
    </row>
    <row r="3" spans="1:41" x14ac:dyDescent="0.45">
      <c r="A3" s="57"/>
      <c r="B3" s="24"/>
      <c r="C3" s="37" t="s">
        <v>3115</v>
      </c>
      <c r="D3" s="5" t="s">
        <v>752</v>
      </c>
      <c r="E3">
        <v>14</v>
      </c>
      <c r="F3" s="38">
        <v>1</v>
      </c>
      <c r="G3" s="15">
        <f t="shared" ref="G3:G9" si="3">VLOOKUP(D3, $AJ:$AN, 5, FALSE)</f>
        <v>836.3</v>
      </c>
      <c r="H3" s="15">
        <f t="shared" ref="H3:H9" si="4">VLOOKUP(D3, $AJ:$AO, 6, FALSE)</f>
        <v>429.5</v>
      </c>
      <c r="I3" s="52">
        <f t="shared" si="0"/>
        <v>2340</v>
      </c>
      <c r="J3" s="16">
        <f>J29</f>
        <v>3622</v>
      </c>
      <c r="K3" s="60"/>
      <c r="L3" s="23"/>
      <c r="M3" s="18">
        <f t="shared" si="1"/>
        <v>1282</v>
      </c>
      <c r="N3" s="22">
        <f t="shared" si="2"/>
        <v>1.5478632478632479</v>
      </c>
      <c r="O3" s="32">
        <f t="shared" ref="O3:O9" si="5">ROUND($A$2*E3*F3*H3,-1)</f>
        <v>1200</v>
      </c>
      <c r="R3" s="10">
        <f>E3*F3*H3</f>
        <v>6013</v>
      </c>
      <c r="AI3" s="5" t="s">
        <v>29</v>
      </c>
      <c r="AJ3" s="5" t="s">
        <v>30</v>
      </c>
      <c r="AK3" s="5" t="s">
        <v>31</v>
      </c>
      <c r="AL3" s="5" t="s">
        <v>32</v>
      </c>
      <c r="AM3" s="5" t="s">
        <v>33</v>
      </c>
      <c r="AN3" s="5">
        <v>8.4</v>
      </c>
      <c r="AO3" s="5">
        <v>5.5</v>
      </c>
    </row>
    <row r="4" spans="1:41" x14ac:dyDescent="0.45">
      <c r="A4" s="57"/>
      <c r="B4" s="24"/>
      <c r="C4" s="37" t="s">
        <v>3116</v>
      </c>
      <c r="D4" s="5" t="s">
        <v>3038</v>
      </c>
      <c r="E4">
        <v>1</v>
      </c>
      <c r="F4" s="38">
        <v>200</v>
      </c>
      <c r="G4" s="15">
        <f t="shared" si="3"/>
        <v>18.5</v>
      </c>
      <c r="H4" s="15">
        <f t="shared" si="4"/>
        <v>5.6</v>
      </c>
      <c r="I4" s="52">
        <f t="shared" si="0"/>
        <v>740</v>
      </c>
      <c r="J4" s="16">
        <f>N29</f>
        <v>1325</v>
      </c>
      <c r="K4" s="60"/>
      <c r="L4" s="23"/>
      <c r="M4" s="18">
        <f t="shared" si="1"/>
        <v>585</v>
      </c>
      <c r="N4" s="22">
        <f t="shared" si="2"/>
        <v>1.7905405405405406</v>
      </c>
      <c r="O4" s="32">
        <f t="shared" si="5"/>
        <v>220</v>
      </c>
      <c r="R4" s="10">
        <f>E4*F4*H4</f>
        <v>1120</v>
      </c>
      <c r="AI4" s="5" t="s">
        <v>34</v>
      </c>
      <c r="AJ4" s="5" t="s">
        <v>35</v>
      </c>
      <c r="AK4" s="5" t="s">
        <v>31</v>
      </c>
      <c r="AL4" s="5" t="s">
        <v>32</v>
      </c>
      <c r="AM4" s="5" t="s">
        <v>36</v>
      </c>
      <c r="AN4" s="5">
        <v>7.7</v>
      </c>
      <c r="AO4" s="5">
        <v>5.5</v>
      </c>
    </row>
    <row r="5" spans="1:41" x14ac:dyDescent="0.45">
      <c r="A5" s="57"/>
      <c r="B5" s="24"/>
      <c r="C5" s="37" t="s">
        <v>3117</v>
      </c>
      <c r="D5" s="5" t="s">
        <v>2793</v>
      </c>
      <c r="E5">
        <v>1</v>
      </c>
      <c r="F5" s="38">
        <v>2.5</v>
      </c>
      <c r="G5" s="15">
        <f t="shared" si="3"/>
        <v>226.2</v>
      </c>
      <c r="H5" s="15">
        <f t="shared" si="4"/>
        <v>103.4</v>
      </c>
      <c r="I5" s="52">
        <f t="shared" si="0"/>
        <v>110</v>
      </c>
      <c r="J5" s="16">
        <f>S29</f>
        <v>188</v>
      </c>
      <c r="K5" s="60"/>
      <c r="L5" s="23"/>
      <c r="M5" s="18">
        <f t="shared" si="1"/>
        <v>78</v>
      </c>
      <c r="N5" s="22">
        <f t="shared" si="2"/>
        <v>1.709090909090909</v>
      </c>
      <c r="O5" s="32">
        <f t="shared" si="5"/>
        <v>50</v>
      </c>
      <c r="R5" s="10">
        <f t="shared" ref="R5:R9" si="6">E5*F5*H5</f>
        <v>258.5</v>
      </c>
      <c r="AI5" s="5" t="s">
        <v>37</v>
      </c>
      <c r="AJ5" s="5" t="s">
        <v>38</v>
      </c>
      <c r="AK5" s="5" t="s">
        <v>31</v>
      </c>
      <c r="AL5" s="5" t="s">
        <v>39</v>
      </c>
      <c r="AM5" s="5" t="s">
        <v>36</v>
      </c>
      <c r="AN5" s="5">
        <v>13.2</v>
      </c>
      <c r="AO5" s="5">
        <v>5.7</v>
      </c>
    </row>
    <row r="6" spans="1:41" x14ac:dyDescent="0.45">
      <c r="A6" s="57"/>
      <c r="B6" s="24"/>
      <c r="C6" s="37" t="s">
        <v>3118</v>
      </c>
      <c r="D6" s="5" t="s">
        <v>2823</v>
      </c>
      <c r="E6">
        <v>1</v>
      </c>
      <c r="F6" s="38">
        <v>56</v>
      </c>
      <c r="G6" s="15">
        <f t="shared" si="3"/>
        <v>42.9</v>
      </c>
      <c r="H6" s="15">
        <f t="shared" si="4"/>
        <v>33.6</v>
      </c>
      <c r="I6" s="52">
        <f t="shared" si="0"/>
        <v>480</v>
      </c>
      <c r="J6" s="16">
        <f>W29</f>
        <v>593</v>
      </c>
      <c r="K6" s="60"/>
      <c r="L6" s="23"/>
      <c r="M6" s="18">
        <f t="shared" si="1"/>
        <v>113</v>
      </c>
      <c r="N6" s="22">
        <f t="shared" si="2"/>
        <v>1.2354166666666666</v>
      </c>
      <c r="O6" s="32">
        <f t="shared" si="5"/>
        <v>380</v>
      </c>
      <c r="R6" s="10">
        <f t="shared" si="6"/>
        <v>1881.6000000000001</v>
      </c>
      <c r="AI6" s="5" t="s">
        <v>40</v>
      </c>
      <c r="AJ6" s="5" t="s">
        <v>41</v>
      </c>
      <c r="AK6" s="5" t="s">
        <v>31</v>
      </c>
      <c r="AL6" s="5" t="s">
        <v>39</v>
      </c>
      <c r="AM6" s="5" t="s">
        <v>33</v>
      </c>
      <c r="AN6" s="5">
        <v>13.2</v>
      </c>
      <c r="AO6" s="5">
        <v>5.7</v>
      </c>
    </row>
    <row r="7" spans="1:41" x14ac:dyDescent="0.45">
      <c r="A7" s="57"/>
      <c r="B7" s="24"/>
      <c r="C7" s="37" t="s">
        <v>3119</v>
      </c>
      <c r="D7" s="5"/>
      <c r="F7" s="38"/>
      <c r="G7" s="15" t="e">
        <f t="shared" si="3"/>
        <v>#N/A</v>
      </c>
      <c r="H7" s="15" t="e">
        <f t="shared" si="4"/>
        <v>#N/A</v>
      </c>
      <c r="I7" s="52" t="e">
        <f t="shared" si="0"/>
        <v>#N/A</v>
      </c>
      <c r="J7" s="16" t="e">
        <f>AA29</f>
        <v>#N/A</v>
      </c>
      <c r="K7" s="60"/>
      <c r="L7" s="23"/>
      <c r="M7" s="18" t="e">
        <f t="shared" si="1"/>
        <v>#N/A</v>
      </c>
      <c r="N7" s="22" t="e">
        <f t="shared" si="2"/>
        <v>#N/A</v>
      </c>
      <c r="O7" s="32" t="e">
        <f t="shared" si="5"/>
        <v>#N/A</v>
      </c>
      <c r="R7" s="10" t="e">
        <f t="shared" si="6"/>
        <v>#N/A</v>
      </c>
      <c r="AI7" s="5" t="s">
        <v>42</v>
      </c>
      <c r="AJ7" s="5" t="s">
        <v>43</v>
      </c>
      <c r="AK7" s="5" t="s">
        <v>44</v>
      </c>
      <c r="AL7" s="5" t="s">
        <v>45</v>
      </c>
      <c r="AM7" s="5" t="s">
        <v>46</v>
      </c>
      <c r="AN7" s="5">
        <v>5.9</v>
      </c>
      <c r="AO7" s="5">
        <v>5.7</v>
      </c>
    </row>
    <row r="8" spans="1:41" x14ac:dyDescent="0.45">
      <c r="A8" s="57"/>
      <c r="B8" s="24"/>
      <c r="C8" s="37" t="s">
        <v>3120</v>
      </c>
      <c r="D8" s="5"/>
      <c r="F8" s="38"/>
      <c r="G8" s="15" t="e">
        <f t="shared" si="3"/>
        <v>#N/A</v>
      </c>
      <c r="H8" s="15" t="e">
        <f t="shared" si="4"/>
        <v>#N/A</v>
      </c>
      <c r="I8" s="52" t="e">
        <f t="shared" si="0"/>
        <v>#N/A</v>
      </c>
      <c r="J8" s="16" t="e">
        <f>AE29</f>
        <v>#N/A</v>
      </c>
      <c r="K8" s="60"/>
      <c r="L8" s="23"/>
      <c r="M8" s="18" t="e">
        <f t="shared" si="1"/>
        <v>#N/A</v>
      </c>
      <c r="N8" s="22" t="e">
        <f t="shared" si="2"/>
        <v>#N/A</v>
      </c>
      <c r="O8" s="32" t="e">
        <f t="shared" si="5"/>
        <v>#N/A</v>
      </c>
      <c r="R8" s="10" t="e">
        <f t="shared" si="6"/>
        <v>#N/A</v>
      </c>
      <c r="AI8" s="5" t="s">
        <v>47</v>
      </c>
      <c r="AJ8" s="5" t="s">
        <v>48</v>
      </c>
      <c r="AK8" s="5" t="s">
        <v>44</v>
      </c>
      <c r="AL8" s="5" t="s">
        <v>49</v>
      </c>
      <c r="AM8" s="5" t="s">
        <v>46</v>
      </c>
      <c r="AN8" s="5">
        <v>8.8000000000000007</v>
      </c>
      <c r="AO8" s="5">
        <v>5.9</v>
      </c>
    </row>
    <row r="9" spans="1:41" ht="18.600000000000001" thickBot="1" x14ac:dyDescent="0.5">
      <c r="A9" s="58"/>
      <c r="B9" s="43"/>
      <c r="C9" s="39" t="s">
        <v>3121</v>
      </c>
      <c r="D9" s="40"/>
      <c r="E9" s="41"/>
      <c r="F9" s="42"/>
      <c r="G9" s="15" t="e">
        <f t="shared" si="3"/>
        <v>#N/A</v>
      </c>
      <c r="H9" s="15" t="e">
        <f t="shared" si="4"/>
        <v>#N/A</v>
      </c>
      <c r="I9" s="52" t="e">
        <f t="shared" si="0"/>
        <v>#N/A</v>
      </c>
      <c r="J9" s="16" t="e">
        <f>AE52</f>
        <v>#N/A</v>
      </c>
      <c r="K9" s="60"/>
      <c r="L9" s="23"/>
      <c r="M9" s="18" t="e">
        <f t="shared" si="1"/>
        <v>#N/A</v>
      </c>
      <c r="N9" s="22" t="e">
        <f t="shared" si="2"/>
        <v>#N/A</v>
      </c>
      <c r="O9" s="32" t="e">
        <f t="shared" si="5"/>
        <v>#N/A</v>
      </c>
      <c r="R9" s="10" t="e">
        <f t="shared" si="6"/>
        <v>#N/A</v>
      </c>
      <c r="AI9" s="5" t="s">
        <v>50</v>
      </c>
      <c r="AJ9" s="5" t="s">
        <v>51</v>
      </c>
      <c r="AK9" s="5" t="s">
        <v>52</v>
      </c>
      <c r="AL9" s="5" t="s">
        <v>53</v>
      </c>
      <c r="AM9" s="5" t="s">
        <v>54</v>
      </c>
      <c r="AN9" s="5">
        <v>8.4</v>
      </c>
      <c r="AO9" s="5">
        <v>5.7</v>
      </c>
    </row>
    <row r="10" spans="1:41" ht="18.600000000000001" thickTop="1" x14ac:dyDescent="0.45">
      <c r="G10" s="68" t="s">
        <v>3126</v>
      </c>
      <c r="H10" s="69"/>
      <c r="I10" s="53">
        <f>ROUND(SUMIF(I2:I9,"&lt;&gt;#N/A"), -1)</f>
        <v>4170</v>
      </c>
      <c r="J10" s="46">
        <f>SUMIF(J2:J9,"&lt;&gt;#N/A")</f>
        <v>6566</v>
      </c>
      <c r="K10" s="47"/>
      <c r="L10" s="50"/>
      <c r="M10" s="49">
        <f t="shared" si="1"/>
        <v>2396</v>
      </c>
      <c r="N10" s="48">
        <f t="shared" si="2"/>
        <v>1.5745803357314148</v>
      </c>
      <c r="O10" s="45">
        <f>ROUND(SUMIF(O2:O9,"&lt;&gt;#N/A"), -1)</f>
        <v>2040</v>
      </c>
      <c r="AI10" s="5" t="s">
        <v>55</v>
      </c>
      <c r="AJ10" s="5" t="s">
        <v>56</v>
      </c>
      <c r="AK10" s="5" t="s">
        <v>52</v>
      </c>
      <c r="AL10" s="5" t="s">
        <v>27</v>
      </c>
      <c r="AM10" s="5" t="s">
        <v>54</v>
      </c>
      <c r="AN10" s="5">
        <v>9.6</v>
      </c>
      <c r="AO10" s="5">
        <v>5.9</v>
      </c>
    </row>
    <row r="11" spans="1:41" hidden="1" x14ac:dyDescent="0.45">
      <c r="AI11" s="5" t="s">
        <v>57</v>
      </c>
      <c r="AJ11" s="5" t="s">
        <v>58</v>
      </c>
      <c r="AK11" s="5" t="s">
        <v>59</v>
      </c>
      <c r="AL11" s="5" t="s">
        <v>49</v>
      </c>
      <c r="AM11" s="5" t="s">
        <v>60</v>
      </c>
      <c r="AN11" s="5">
        <v>12.5</v>
      </c>
      <c r="AO11" s="5">
        <v>10.1</v>
      </c>
    </row>
    <row r="12" spans="1:41" hidden="1" x14ac:dyDescent="0.45">
      <c r="AI12" s="5" t="s">
        <v>61</v>
      </c>
      <c r="AJ12" s="5" t="s">
        <v>62</v>
      </c>
      <c r="AK12" s="5" t="s">
        <v>59</v>
      </c>
      <c r="AL12" s="5" t="s">
        <v>49</v>
      </c>
      <c r="AM12" s="5" t="s">
        <v>60</v>
      </c>
      <c r="AN12" s="5">
        <v>12.5</v>
      </c>
      <c r="AO12" s="5">
        <v>10.1</v>
      </c>
    </row>
    <row r="13" spans="1:41" hidden="1" x14ac:dyDescent="0.45">
      <c r="AI13" s="5" t="s">
        <v>63</v>
      </c>
      <c r="AJ13" s="5" t="s">
        <v>64</v>
      </c>
      <c r="AK13" s="5" t="s">
        <v>65</v>
      </c>
      <c r="AL13" s="5" t="s">
        <v>27</v>
      </c>
      <c r="AM13" s="5" t="s">
        <v>28</v>
      </c>
      <c r="AN13" s="5">
        <v>6</v>
      </c>
      <c r="AO13" s="5">
        <v>5.7</v>
      </c>
    </row>
    <row r="14" spans="1:41" hidden="1" x14ac:dyDescent="0.45">
      <c r="A14">
        <v>0.3</v>
      </c>
      <c r="E14" t="s">
        <v>3</v>
      </c>
      <c r="F14" t="s">
        <v>4</v>
      </c>
      <c r="G14" t="s">
        <v>8</v>
      </c>
      <c r="J14" t="s">
        <v>3</v>
      </c>
      <c r="K14" t="s">
        <v>4</v>
      </c>
      <c r="L14" t="s">
        <v>8</v>
      </c>
      <c r="N14" t="s">
        <v>3</v>
      </c>
      <c r="O14" t="s">
        <v>4</v>
      </c>
      <c r="Q14" t="s">
        <v>8</v>
      </c>
      <c r="S14" t="s">
        <v>3</v>
      </c>
      <c r="T14" t="s">
        <v>4</v>
      </c>
      <c r="U14" t="s">
        <v>8</v>
      </c>
      <c r="W14" t="s">
        <v>3</v>
      </c>
      <c r="X14" t="s">
        <v>4</v>
      </c>
      <c r="Y14" t="s">
        <v>8</v>
      </c>
      <c r="AA14" t="s">
        <v>3</v>
      </c>
      <c r="AB14" t="s">
        <v>4</v>
      </c>
      <c r="AC14" t="s">
        <v>8</v>
      </c>
      <c r="AE14" t="s">
        <v>3</v>
      </c>
      <c r="AF14" t="s">
        <v>4</v>
      </c>
      <c r="AG14" t="s">
        <v>8</v>
      </c>
      <c r="AI14" s="5" t="s">
        <v>66</v>
      </c>
      <c r="AJ14" s="5" t="s">
        <v>67</v>
      </c>
      <c r="AK14" s="5" t="s">
        <v>65</v>
      </c>
      <c r="AL14" s="5" t="s">
        <v>27</v>
      </c>
      <c r="AM14" s="5" t="s">
        <v>68</v>
      </c>
      <c r="AN14" s="5">
        <v>6</v>
      </c>
      <c r="AO14" s="5">
        <v>5.7</v>
      </c>
    </row>
    <row r="15" spans="1:41" hidden="1" x14ac:dyDescent="0.45">
      <c r="A15">
        <v>0.2</v>
      </c>
      <c r="D15" t="s">
        <v>0</v>
      </c>
      <c r="E15" s="1">
        <f>G2</f>
        <v>83.3</v>
      </c>
      <c r="J15" s="1">
        <f>G3</f>
        <v>836.3</v>
      </c>
      <c r="N15" s="1">
        <f>G4</f>
        <v>18.5</v>
      </c>
      <c r="S15" s="1">
        <f>G5</f>
        <v>226.2</v>
      </c>
      <c r="W15" s="1">
        <f>G6</f>
        <v>42.9</v>
      </c>
      <c r="AA15" s="1" t="e">
        <f>G7</f>
        <v>#N/A</v>
      </c>
      <c r="AE15" s="1" t="e">
        <f>G8</f>
        <v>#N/A</v>
      </c>
      <c r="AI15" s="5" t="s">
        <v>69</v>
      </c>
      <c r="AJ15" s="5" t="s">
        <v>70</v>
      </c>
      <c r="AK15" s="5" t="s">
        <v>65</v>
      </c>
      <c r="AL15" s="5" t="s">
        <v>32</v>
      </c>
      <c r="AM15" s="5" t="s">
        <v>28</v>
      </c>
      <c r="AN15" s="5">
        <v>9.4</v>
      </c>
      <c r="AO15" s="5">
        <v>5.8</v>
      </c>
    </row>
    <row r="16" spans="1:41" ht="18.600000000000001" hidden="1" thickBot="1" x14ac:dyDescent="0.5">
      <c r="A16">
        <v>0.1</v>
      </c>
      <c r="D16" t="s">
        <v>1</v>
      </c>
      <c r="E16" s="2">
        <f>H2</f>
        <v>32.1</v>
      </c>
      <c r="J16" s="2">
        <f>H3</f>
        <v>429.5</v>
      </c>
      <c r="N16" s="2">
        <f>H4</f>
        <v>5.6</v>
      </c>
      <c r="S16" s="2">
        <f>H5</f>
        <v>103.4</v>
      </c>
      <c r="W16" s="2">
        <f>H6</f>
        <v>33.6</v>
      </c>
      <c r="AA16" s="2" t="e">
        <f>H7</f>
        <v>#N/A</v>
      </c>
      <c r="AE16" s="2" t="e">
        <f>H8</f>
        <v>#N/A</v>
      </c>
      <c r="AI16" s="5" t="s">
        <v>71</v>
      </c>
      <c r="AJ16" s="5" t="s">
        <v>72</v>
      </c>
      <c r="AK16" s="5" t="s">
        <v>65</v>
      </c>
      <c r="AL16" s="5" t="s">
        <v>32</v>
      </c>
      <c r="AM16" s="5" t="s">
        <v>68</v>
      </c>
      <c r="AN16" s="5">
        <v>9.4</v>
      </c>
      <c r="AO16" s="5">
        <v>5.8</v>
      </c>
    </row>
    <row r="17" spans="1:41" hidden="1" x14ac:dyDescent="0.45">
      <c r="A17">
        <v>0</v>
      </c>
      <c r="AI17" s="5" t="s">
        <v>73</v>
      </c>
      <c r="AJ17" s="5" t="s">
        <v>74</v>
      </c>
      <c r="AK17" s="5" t="s">
        <v>65</v>
      </c>
      <c r="AL17" s="5" t="s">
        <v>39</v>
      </c>
      <c r="AM17" s="5" t="s">
        <v>28</v>
      </c>
      <c r="AN17" s="5">
        <v>12.1</v>
      </c>
      <c r="AO17" s="5">
        <v>5.7</v>
      </c>
    </row>
    <row r="18" spans="1:41" hidden="1" x14ac:dyDescent="0.45">
      <c r="D18" t="s">
        <v>5</v>
      </c>
      <c r="E18">
        <f>E15-E16</f>
        <v>51.199999999999996</v>
      </c>
      <c r="J18">
        <f>J15-J16</f>
        <v>406.79999999999995</v>
      </c>
      <c r="N18">
        <f>N15-N16</f>
        <v>12.9</v>
      </c>
      <c r="S18">
        <f>S15-S16</f>
        <v>122.79999999999998</v>
      </c>
      <c r="W18">
        <f>W15-W16</f>
        <v>9.2999999999999972</v>
      </c>
      <c r="AA18" t="e">
        <f>AA15-AA16</f>
        <v>#N/A</v>
      </c>
      <c r="AE18" t="e">
        <f>AE15-AE16</f>
        <v>#N/A</v>
      </c>
      <c r="AI18" s="5" t="s">
        <v>75</v>
      </c>
      <c r="AJ18" s="5" t="s">
        <v>76</v>
      </c>
      <c r="AK18" s="5" t="s">
        <v>77</v>
      </c>
      <c r="AL18" s="5" t="s">
        <v>27</v>
      </c>
      <c r="AM18" s="5" t="s">
        <v>78</v>
      </c>
      <c r="AN18" s="5">
        <v>5.9</v>
      </c>
      <c r="AO18" s="5">
        <v>5.7</v>
      </c>
    </row>
    <row r="19" spans="1:41" hidden="1" x14ac:dyDescent="0.45">
      <c r="D19" t="s">
        <v>2</v>
      </c>
      <c r="E19">
        <f>E18*0.25</f>
        <v>12.799999999999999</v>
      </c>
      <c r="F19">
        <f>ROUND(E19*F2*E2*0.1,0)</f>
        <v>38</v>
      </c>
      <c r="G19">
        <f>F19*10*1.1</f>
        <v>418.00000000000006</v>
      </c>
      <c r="J19">
        <f>J18*0.25</f>
        <v>101.69999999999999</v>
      </c>
      <c r="K19">
        <f>ROUND(J19*F3*E3*0.1,0)</f>
        <v>142</v>
      </c>
      <c r="L19">
        <f>K19*10*1.1</f>
        <v>1562.0000000000002</v>
      </c>
      <c r="N19">
        <f>N18*0.25</f>
        <v>3.2250000000000001</v>
      </c>
      <c r="O19">
        <f>ROUND(N19*$E$4*$F$4*0.1,0)</f>
        <v>65</v>
      </c>
      <c r="Q19">
        <f>O19*10*1.1</f>
        <v>715.00000000000011</v>
      </c>
      <c r="S19">
        <f>S18*0.25</f>
        <v>30.699999999999996</v>
      </c>
      <c r="T19">
        <f>ROUND(S19*$E$5*$F$5*0.1,0)</f>
        <v>8</v>
      </c>
      <c r="U19">
        <f>T19*10*1.1</f>
        <v>88</v>
      </c>
      <c r="W19">
        <f>W18*0.25</f>
        <v>2.3249999999999993</v>
      </c>
      <c r="X19">
        <f>ROUND(W19*$E$6*$F$6*0.1,0)</f>
        <v>13</v>
      </c>
      <c r="Y19">
        <f>X19*10*1.1</f>
        <v>143</v>
      </c>
      <c r="AA19" t="e">
        <f>AA18*0.25</f>
        <v>#N/A</v>
      </c>
      <c r="AB19" t="e">
        <f>ROUND(AA19*$E$7*$F$7*0.1,0)</f>
        <v>#N/A</v>
      </c>
      <c r="AC19" t="e">
        <f>AB19*10*1.1</f>
        <v>#N/A</v>
      </c>
      <c r="AE19" t="e">
        <f>AE18*0.25</f>
        <v>#N/A</v>
      </c>
      <c r="AF19" t="e">
        <f>ROUND(AE19*$E$8*$F$8*0.1,0)</f>
        <v>#N/A</v>
      </c>
      <c r="AG19" t="e">
        <f>AF19*10*1.1</f>
        <v>#N/A</v>
      </c>
      <c r="AI19" s="5" t="s">
        <v>79</v>
      </c>
      <c r="AJ19" s="5" t="s">
        <v>80</v>
      </c>
      <c r="AK19" s="5" t="s">
        <v>77</v>
      </c>
      <c r="AL19" s="5" t="s">
        <v>32</v>
      </c>
      <c r="AM19" s="5" t="s">
        <v>78</v>
      </c>
      <c r="AN19" s="5">
        <v>7.8</v>
      </c>
      <c r="AO19" s="5">
        <v>5.9</v>
      </c>
    </row>
    <row r="20" spans="1:41" hidden="1" x14ac:dyDescent="0.45">
      <c r="D20" t="s">
        <v>6</v>
      </c>
      <c r="E20">
        <f>E18-E19</f>
        <v>38.4</v>
      </c>
      <c r="J20">
        <f>J18-J19</f>
        <v>305.09999999999997</v>
      </c>
      <c r="N20">
        <f>N18-N19</f>
        <v>9.6750000000000007</v>
      </c>
      <c r="S20">
        <f>S18-S19</f>
        <v>92.1</v>
      </c>
      <c r="W20">
        <f>W18-W19</f>
        <v>6.9749999999999979</v>
      </c>
      <c r="AA20" t="e">
        <f>AA18-AA19</f>
        <v>#N/A</v>
      </c>
      <c r="AE20" t="e">
        <f>AE18-AE19</f>
        <v>#N/A</v>
      </c>
      <c r="AI20" s="5" t="s">
        <v>81</v>
      </c>
      <c r="AJ20" s="5" t="s">
        <v>82</v>
      </c>
      <c r="AK20" s="5" t="s">
        <v>83</v>
      </c>
      <c r="AL20" s="5" t="s">
        <v>84</v>
      </c>
      <c r="AM20" s="5" t="s">
        <v>46</v>
      </c>
      <c r="AN20" s="5">
        <v>5.9</v>
      </c>
      <c r="AO20" s="5">
        <v>5.0999999999999996</v>
      </c>
    </row>
    <row r="21" spans="1:41" hidden="1" x14ac:dyDescent="0.45">
      <c r="D21" t="s">
        <v>7</v>
      </c>
      <c r="E21">
        <f>E16+E20</f>
        <v>70.5</v>
      </c>
      <c r="F21">
        <f>ROUND(E21*F2*E2*0.1,0)</f>
        <v>212</v>
      </c>
      <c r="J21">
        <f>J16+J20</f>
        <v>734.59999999999991</v>
      </c>
      <c r="K21">
        <f>ROUND(J21*F3*E3*0.1,0)</f>
        <v>1028</v>
      </c>
      <c r="N21">
        <f>N16+N20</f>
        <v>15.275</v>
      </c>
      <c r="O21">
        <f>ROUND(N21*$E$4*$F$4*0.1,0)</f>
        <v>306</v>
      </c>
      <c r="S21">
        <f>S16+S20</f>
        <v>195.5</v>
      </c>
      <c r="T21">
        <f>ROUND(S21*$E$5*$F$5*0.1,0)</f>
        <v>49</v>
      </c>
      <c r="W21">
        <f>W16+W20</f>
        <v>40.575000000000003</v>
      </c>
      <c r="X21">
        <f>ROUND(W21*$E$6*$F$6*0.1,0)</f>
        <v>227</v>
      </c>
      <c r="AA21" t="e">
        <f>AA16+AA20</f>
        <v>#N/A</v>
      </c>
      <c r="AB21" t="e">
        <f>ROUND(AA21*$E$7*$F$7*0.1,0)</f>
        <v>#N/A</v>
      </c>
      <c r="AE21" t="e">
        <f>AE16+AE20</f>
        <v>#N/A</v>
      </c>
      <c r="AF21" t="e">
        <f>ROUND(AE21*$E$8*$F$8*0.1,0)</f>
        <v>#N/A</v>
      </c>
      <c r="AI21" s="5" t="s">
        <v>85</v>
      </c>
      <c r="AJ21" s="5" t="s">
        <v>86</v>
      </c>
      <c r="AK21" s="5" t="s">
        <v>83</v>
      </c>
      <c r="AL21" s="5" t="s">
        <v>53</v>
      </c>
      <c r="AM21" s="5" t="s">
        <v>46</v>
      </c>
      <c r="AN21" s="5">
        <v>6.4</v>
      </c>
      <c r="AO21" s="5">
        <v>5.7</v>
      </c>
    </row>
    <row r="22" spans="1:41" hidden="1" x14ac:dyDescent="0.45">
      <c r="AI22" s="5" t="s">
        <v>87</v>
      </c>
      <c r="AJ22" s="5" t="s">
        <v>88</v>
      </c>
      <c r="AK22" s="5" t="s">
        <v>89</v>
      </c>
      <c r="AL22" s="5" t="s">
        <v>90</v>
      </c>
      <c r="AM22" s="5" t="s">
        <v>28</v>
      </c>
      <c r="AN22" s="5">
        <v>5.9</v>
      </c>
      <c r="AO22" s="5">
        <v>5.7</v>
      </c>
    </row>
    <row r="23" spans="1:41" hidden="1" x14ac:dyDescent="0.45">
      <c r="D23" t="s">
        <v>9</v>
      </c>
      <c r="E23">
        <f>ROUND(F21*10*0.3,-1)</f>
        <v>640</v>
      </c>
      <c r="J23">
        <f>ROUND(K21*10*0.3,-1)</f>
        <v>3080</v>
      </c>
      <c r="N23">
        <f>ROUND(O21*10*0.3,-1)</f>
        <v>920</v>
      </c>
      <c r="S23">
        <f>ROUND(T21*10*0.3,-1)</f>
        <v>150</v>
      </c>
      <c r="W23">
        <f>ROUND(X21*10*0.3,-1)</f>
        <v>680</v>
      </c>
      <c r="AA23" t="e">
        <f>ROUND(AB21*10*0.3,-1)</f>
        <v>#N/A</v>
      </c>
      <c r="AE23" t="e">
        <f>ROUND(AF21*10*0.3,-1)</f>
        <v>#N/A</v>
      </c>
      <c r="AI23" s="5" t="s">
        <v>91</v>
      </c>
      <c r="AJ23" s="5" t="s">
        <v>92</v>
      </c>
      <c r="AK23" s="5" t="s">
        <v>89</v>
      </c>
      <c r="AL23" s="5" t="s">
        <v>90</v>
      </c>
      <c r="AM23" s="5" t="s">
        <v>93</v>
      </c>
      <c r="AN23" s="5">
        <v>5.9</v>
      </c>
      <c r="AO23" s="5">
        <v>5.7</v>
      </c>
    </row>
    <row r="24" spans="1:41" hidden="1" x14ac:dyDescent="0.45">
      <c r="D24" t="s">
        <v>10</v>
      </c>
      <c r="E24">
        <f>ROUND(F21*10*0.1,-1)</f>
        <v>210</v>
      </c>
      <c r="J24">
        <f>ROUND(K21*10*0.1,-1)</f>
        <v>1030</v>
      </c>
      <c r="N24">
        <f>ROUND(O21*10*0.1,-1)</f>
        <v>310</v>
      </c>
      <c r="S24">
        <f>ROUND(T21*10*0.1,-1)</f>
        <v>50</v>
      </c>
      <c r="W24">
        <f>ROUND(X21*10*0.1,-1)</f>
        <v>230</v>
      </c>
      <c r="AA24" t="e">
        <f>ROUND(AB21*10*0.1,-1)</f>
        <v>#N/A</v>
      </c>
      <c r="AE24" t="e">
        <f>ROUND(AF21*10*0.1,-1)</f>
        <v>#N/A</v>
      </c>
      <c r="AI24" s="5" t="s">
        <v>94</v>
      </c>
      <c r="AJ24" s="5" t="s">
        <v>95</v>
      </c>
      <c r="AK24" s="5" t="s">
        <v>96</v>
      </c>
      <c r="AL24" s="5" t="s">
        <v>97</v>
      </c>
      <c r="AM24" s="5" t="s">
        <v>98</v>
      </c>
      <c r="AN24" s="5">
        <v>9.1</v>
      </c>
      <c r="AO24" s="5">
        <v>5.9</v>
      </c>
    </row>
    <row r="25" spans="1:41" hidden="1" x14ac:dyDescent="0.45">
      <c r="AI25" s="5" t="s">
        <v>99</v>
      </c>
      <c r="AJ25" s="5" t="s">
        <v>100</v>
      </c>
      <c r="AK25" s="5" t="s">
        <v>101</v>
      </c>
      <c r="AL25" s="5" t="s">
        <v>53</v>
      </c>
      <c r="AM25" s="5" t="s">
        <v>102</v>
      </c>
      <c r="AN25" s="5">
        <v>10.4</v>
      </c>
      <c r="AO25" s="5">
        <v>5.9</v>
      </c>
    </row>
    <row r="26" spans="1:41" hidden="1" x14ac:dyDescent="0.45">
      <c r="D26" t="s">
        <v>11</v>
      </c>
      <c r="E26" s="3">
        <f>G19+E23</f>
        <v>1058</v>
      </c>
      <c r="J26" s="3">
        <f>L19+J23</f>
        <v>4642</v>
      </c>
      <c r="N26" s="3">
        <f>Q19+N23</f>
        <v>1635</v>
      </c>
      <c r="S26" s="3">
        <f>U19+S23</f>
        <v>238</v>
      </c>
      <c r="W26" s="3">
        <f>Y19+W23</f>
        <v>823</v>
      </c>
      <c r="AA26" s="3" t="e">
        <f>AC19+AA23</f>
        <v>#N/A</v>
      </c>
      <c r="AE26" s="3" t="e">
        <f>AG19+AE23</f>
        <v>#N/A</v>
      </c>
      <c r="AI26" s="5" t="s">
        <v>103</v>
      </c>
      <c r="AJ26" s="5" t="s">
        <v>104</v>
      </c>
      <c r="AK26" s="5" t="s">
        <v>101</v>
      </c>
      <c r="AL26" s="5" t="s">
        <v>27</v>
      </c>
      <c r="AM26" s="5" t="s">
        <v>102</v>
      </c>
      <c r="AN26" s="5">
        <v>16.600000000000001</v>
      </c>
      <c r="AO26" s="5">
        <v>9.3000000000000007</v>
      </c>
    </row>
    <row r="27" spans="1:41" hidden="1" x14ac:dyDescent="0.45">
      <c r="D27" t="s">
        <v>12</v>
      </c>
      <c r="E27" s="3">
        <f>G19+E24</f>
        <v>628</v>
      </c>
      <c r="J27" s="3">
        <f>L19+J24</f>
        <v>2592</v>
      </c>
      <c r="N27" s="3">
        <f>Q19+N24</f>
        <v>1025</v>
      </c>
      <c r="S27" s="3">
        <f>U19+S24</f>
        <v>138</v>
      </c>
      <c r="W27" s="3">
        <f>Y19+W24</f>
        <v>373</v>
      </c>
      <c r="AA27" s="3" t="e">
        <f>AC19+AA24</f>
        <v>#N/A</v>
      </c>
      <c r="AE27" s="3" t="e">
        <f>AG19+AE24</f>
        <v>#N/A</v>
      </c>
      <c r="AI27" s="5" t="s">
        <v>105</v>
      </c>
      <c r="AJ27" s="5" t="s">
        <v>106</v>
      </c>
      <c r="AK27" s="5" t="s">
        <v>107</v>
      </c>
      <c r="AL27" s="5" t="s">
        <v>108</v>
      </c>
      <c r="AM27" s="5" t="s">
        <v>109</v>
      </c>
      <c r="AN27" s="5">
        <v>48.3</v>
      </c>
      <c r="AO27" s="5">
        <v>30.2</v>
      </c>
    </row>
    <row r="28" spans="1:41" hidden="1" x14ac:dyDescent="0.45">
      <c r="AI28" s="5" t="s">
        <v>110</v>
      </c>
      <c r="AJ28" s="5" t="s">
        <v>111</v>
      </c>
      <c r="AK28" s="5" t="s">
        <v>107</v>
      </c>
      <c r="AL28" s="5" t="s">
        <v>112</v>
      </c>
      <c r="AM28" s="5" t="s">
        <v>109</v>
      </c>
      <c r="AN28" s="5">
        <v>59.8</v>
      </c>
      <c r="AO28" s="5">
        <v>35.700000000000003</v>
      </c>
    </row>
    <row r="29" spans="1:41" hidden="1" x14ac:dyDescent="0.45">
      <c r="D29" t="s">
        <v>3100</v>
      </c>
      <c r="E29">
        <f>$G$19+ROUND(F21*10*$A$2, -1)</f>
        <v>838</v>
      </c>
      <c r="J29">
        <f>L19+ROUND(K21*10*$A$2, -1)</f>
        <v>3622</v>
      </c>
      <c r="N29">
        <f>Q19+ROUND(O21*10*$A$2, -1)</f>
        <v>1325</v>
      </c>
      <c r="S29">
        <f>U19+ROUND(T21*10*$A$2, -1)</f>
        <v>188</v>
      </c>
      <c r="W29">
        <f>Y19+ROUND(X21*10*$A$2, -1)</f>
        <v>593</v>
      </c>
      <c r="AA29" t="e">
        <f>AC19+ROUND(AB21*10*$A$2, -1)</f>
        <v>#N/A</v>
      </c>
      <c r="AE29" t="e">
        <f>AG19+ROUND(AF21*10*$A$2, -1)</f>
        <v>#N/A</v>
      </c>
      <c r="AI29" s="5" t="s">
        <v>113</v>
      </c>
      <c r="AJ29" s="5" t="s">
        <v>114</v>
      </c>
      <c r="AK29" s="5" t="s">
        <v>115</v>
      </c>
      <c r="AL29" s="5" t="s">
        <v>116</v>
      </c>
      <c r="AM29" s="5" t="s">
        <v>117</v>
      </c>
      <c r="AN29" s="5">
        <v>12.3</v>
      </c>
      <c r="AO29" s="5">
        <v>6.5</v>
      </c>
    </row>
    <row r="30" spans="1:41" hidden="1" x14ac:dyDescent="0.45">
      <c r="AI30" s="5" t="s">
        <v>118</v>
      </c>
      <c r="AJ30" s="5" t="s">
        <v>119</v>
      </c>
      <c r="AK30" s="5" t="s">
        <v>115</v>
      </c>
      <c r="AL30" s="5" t="s">
        <v>39</v>
      </c>
      <c r="AM30" s="5" t="s">
        <v>117</v>
      </c>
      <c r="AN30" s="5">
        <v>13.7</v>
      </c>
      <c r="AO30" s="5">
        <v>7.3</v>
      </c>
    </row>
    <row r="31" spans="1:41" hidden="1" x14ac:dyDescent="0.45">
      <c r="AI31" s="5" t="s">
        <v>120</v>
      </c>
      <c r="AJ31" s="5" t="s">
        <v>121</v>
      </c>
      <c r="AK31" s="5" t="s">
        <v>122</v>
      </c>
      <c r="AL31" s="5" t="s">
        <v>32</v>
      </c>
      <c r="AM31" s="5" t="s">
        <v>123</v>
      </c>
      <c r="AN31" s="5">
        <v>9.6999999999999993</v>
      </c>
      <c r="AO31" s="5">
        <v>5.9</v>
      </c>
    </row>
    <row r="32" spans="1:41" hidden="1" x14ac:dyDescent="0.45">
      <c r="AI32" s="5" t="s">
        <v>124</v>
      </c>
      <c r="AJ32" s="5" t="s">
        <v>125</v>
      </c>
      <c r="AK32" s="5" t="s">
        <v>122</v>
      </c>
      <c r="AL32" s="5" t="s">
        <v>39</v>
      </c>
      <c r="AM32" s="5" t="s">
        <v>123</v>
      </c>
      <c r="AN32" s="5">
        <v>17.2</v>
      </c>
      <c r="AO32" s="5">
        <v>10.1</v>
      </c>
    </row>
    <row r="33" spans="31:41" hidden="1" x14ac:dyDescent="0.45">
      <c r="AI33" s="5" t="s">
        <v>126</v>
      </c>
      <c r="AJ33" s="5" t="s">
        <v>127</v>
      </c>
      <c r="AK33" s="5" t="s">
        <v>122</v>
      </c>
      <c r="AL33" s="5" t="s">
        <v>112</v>
      </c>
      <c r="AM33" s="5" t="s">
        <v>123</v>
      </c>
      <c r="AN33" s="5">
        <v>30.1</v>
      </c>
      <c r="AO33" s="5">
        <v>19.5</v>
      </c>
    </row>
    <row r="34" spans="31:41" hidden="1" x14ac:dyDescent="0.45">
      <c r="AI34" s="5" t="s">
        <v>128</v>
      </c>
      <c r="AJ34" s="5" t="s">
        <v>129</v>
      </c>
      <c r="AK34" s="5" t="s">
        <v>130</v>
      </c>
      <c r="AL34" s="5" t="s">
        <v>32</v>
      </c>
      <c r="AM34" s="5" t="s">
        <v>131</v>
      </c>
      <c r="AN34" s="5">
        <v>20.6</v>
      </c>
      <c r="AO34" s="5">
        <v>11</v>
      </c>
    </row>
    <row r="35" spans="31:41" hidden="1" x14ac:dyDescent="0.45">
      <c r="AI35" s="5" t="s">
        <v>132</v>
      </c>
      <c r="AJ35" s="5" t="s">
        <v>133</v>
      </c>
      <c r="AK35" s="5" t="s">
        <v>130</v>
      </c>
      <c r="AL35" s="5" t="s">
        <v>39</v>
      </c>
      <c r="AM35" s="5" t="s">
        <v>131</v>
      </c>
      <c r="AN35" s="5">
        <v>31</v>
      </c>
      <c r="AO35" s="5">
        <v>15</v>
      </c>
    </row>
    <row r="36" spans="31:41" hidden="1" x14ac:dyDescent="0.45">
      <c r="AI36" s="5" t="s">
        <v>134</v>
      </c>
      <c r="AJ36" s="5" t="s">
        <v>135</v>
      </c>
      <c r="AK36" s="5" t="s">
        <v>136</v>
      </c>
      <c r="AL36" s="5" t="s">
        <v>53</v>
      </c>
      <c r="AM36" s="5" t="s">
        <v>54</v>
      </c>
      <c r="AN36" s="5">
        <v>32.6</v>
      </c>
      <c r="AO36" s="5">
        <v>10.1</v>
      </c>
    </row>
    <row r="37" spans="31:41" hidden="1" x14ac:dyDescent="0.45">
      <c r="AE37" t="s">
        <v>3</v>
      </c>
      <c r="AF37" t="s">
        <v>4</v>
      </c>
      <c r="AG37" t="s">
        <v>8</v>
      </c>
      <c r="AI37" s="5" t="s">
        <v>137</v>
      </c>
      <c r="AJ37" s="5" t="s">
        <v>138</v>
      </c>
      <c r="AK37" s="5" t="s">
        <v>136</v>
      </c>
      <c r="AL37" s="5" t="s">
        <v>27</v>
      </c>
      <c r="AM37" s="5" t="s">
        <v>54</v>
      </c>
      <c r="AN37" s="5">
        <v>52.8</v>
      </c>
      <c r="AO37" s="5">
        <v>16.399999999999999</v>
      </c>
    </row>
    <row r="38" spans="31:41" hidden="1" x14ac:dyDescent="0.45">
      <c r="AE38" s="1" t="e">
        <f>G9</f>
        <v>#N/A</v>
      </c>
      <c r="AI38" s="5" t="s">
        <v>139</v>
      </c>
      <c r="AJ38" s="5" t="s">
        <v>140</v>
      </c>
      <c r="AK38" s="5" t="s">
        <v>136</v>
      </c>
      <c r="AL38" s="5" t="s">
        <v>141</v>
      </c>
      <c r="AM38" s="5" t="s">
        <v>54</v>
      </c>
      <c r="AN38" s="5">
        <v>63.7</v>
      </c>
      <c r="AO38" s="5">
        <v>21.4</v>
      </c>
    </row>
    <row r="39" spans="31:41" ht="18.600000000000001" hidden="1" thickBot="1" x14ac:dyDescent="0.5">
      <c r="AE39" s="2" t="e">
        <f>H9</f>
        <v>#N/A</v>
      </c>
      <c r="AI39" s="5" t="s">
        <v>142</v>
      </c>
      <c r="AJ39" s="5" t="s">
        <v>143</v>
      </c>
      <c r="AK39" s="5" t="s">
        <v>144</v>
      </c>
      <c r="AL39" s="5" t="s">
        <v>145</v>
      </c>
      <c r="AM39" s="5" t="s">
        <v>146</v>
      </c>
      <c r="AN39" s="5">
        <v>5.9</v>
      </c>
      <c r="AO39" s="5">
        <v>5.7</v>
      </c>
    </row>
    <row r="40" spans="31:41" hidden="1" x14ac:dyDescent="0.45">
      <c r="AI40" s="5" t="s">
        <v>147</v>
      </c>
      <c r="AJ40" s="5" t="s">
        <v>148</v>
      </c>
      <c r="AK40" s="5" t="s">
        <v>149</v>
      </c>
      <c r="AL40" s="5" t="s">
        <v>150</v>
      </c>
      <c r="AM40" s="5" t="s">
        <v>151</v>
      </c>
      <c r="AN40" s="5">
        <v>36.700000000000003</v>
      </c>
      <c r="AO40" s="5">
        <v>28.5</v>
      </c>
    </row>
    <row r="41" spans="31:41" hidden="1" x14ac:dyDescent="0.45">
      <c r="AE41" t="e">
        <f>AE38-AE39</f>
        <v>#N/A</v>
      </c>
      <c r="AI41" s="5" t="s">
        <v>152</v>
      </c>
      <c r="AJ41" s="5" t="s">
        <v>153</v>
      </c>
      <c r="AK41" s="5" t="s">
        <v>154</v>
      </c>
      <c r="AL41" s="5" t="s">
        <v>145</v>
      </c>
      <c r="AM41" s="5" t="s">
        <v>123</v>
      </c>
      <c r="AN41" s="5">
        <v>16.8</v>
      </c>
      <c r="AO41" s="5">
        <v>11.7</v>
      </c>
    </row>
    <row r="42" spans="31:41" hidden="1" x14ac:dyDescent="0.45">
      <c r="AE42" t="e">
        <f>AE41*0.25</f>
        <v>#N/A</v>
      </c>
      <c r="AF42" t="e">
        <f>ROUND(AE42*$E$9*$F$9*0.1,0)</f>
        <v>#N/A</v>
      </c>
      <c r="AG42" t="e">
        <f>AF42*10*1.1</f>
        <v>#N/A</v>
      </c>
      <c r="AI42" s="5" t="s">
        <v>155</v>
      </c>
      <c r="AJ42" s="5" t="s">
        <v>156</v>
      </c>
      <c r="AK42" s="5" t="s">
        <v>157</v>
      </c>
      <c r="AL42" s="5" t="s">
        <v>97</v>
      </c>
      <c r="AM42" s="5" t="s">
        <v>158</v>
      </c>
      <c r="AN42" s="5">
        <v>51.6</v>
      </c>
      <c r="AO42" s="5">
        <v>21</v>
      </c>
    </row>
    <row r="43" spans="31:41" hidden="1" x14ac:dyDescent="0.45">
      <c r="AE43" t="e">
        <f>AE41-AE42</f>
        <v>#N/A</v>
      </c>
      <c r="AI43" s="5" t="s">
        <v>159</v>
      </c>
      <c r="AJ43" s="5" t="s">
        <v>160</v>
      </c>
      <c r="AK43" s="5" t="s">
        <v>157</v>
      </c>
      <c r="AL43" s="5" t="s">
        <v>145</v>
      </c>
      <c r="AM43" s="5" t="s">
        <v>158</v>
      </c>
      <c r="AN43" s="5">
        <v>86.3</v>
      </c>
      <c r="AO43" s="5">
        <v>32.200000000000003</v>
      </c>
    </row>
    <row r="44" spans="31:41" hidden="1" x14ac:dyDescent="0.45">
      <c r="AE44" t="e">
        <f>AE39+AE43</f>
        <v>#N/A</v>
      </c>
      <c r="AF44" t="e">
        <f>ROUND(AE44*$E$9*$F$9*0.1,0)</f>
        <v>#N/A</v>
      </c>
      <c r="AI44" s="5" t="s">
        <v>161</v>
      </c>
      <c r="AJ44" s="5" t="s">
        <v>162</v>
      </c>
      <c r="AK44" s="5" t="s">
        <v>157</v>
      </c>
      <c r="AL44" s="5" t="s">
        <v>163</v>
      </c>
      <c r="AM44" s="5" t="s">
        <v>158</v>
      </c>
      <c r="AN44" s="5">
        <v>28</v>
      </c>
      <c r="AO44" s="5">
        <v>11.1</v>
      </c>
    </row>
    <row r="45" spans="31:41" hidden="1" x14ac:dyDescent="0.45">
      <c r="AI45" s="5" t="s">
        <v>164</v>
      </c>
      <c r="AJ45" s="5" t="s">
        <v>165</v>
      </c>
      <c r="AK45" s="5" t="s">
        <v>166</v>
      </c>
      <c r="AL45" s="5" t="s">
        <v>32</v>
      </c>
      <c r="AM45" s="5" t="s">
        <v>167</v>
      </c>
      <c r="AN45" s="5">
        <v>10.5</v>
      </c>
      <c r="AO45" s="5">
        <v>5.9</v>
      </c>
    </row>
    <row r="46" spans="31:41" hidden="1" x14ac:dyDescent="0.45">
      <c r="AE46" t="e">
        <f>ROUND(AF44*10*0.3,-1)</f>
        <v>#N/A</v>
      </c>
      <c r="AI46" s="5" t="s">
        <v>168</v>
      </c>
      <c r="AJ46" s="5" t="s">
        <v>169</v>
      </c>
      <c r="AK46" s="5" t="s">
        <v>166</v>
      </c>
      <c r="AL46" s="5" t="s">
        <v>163</v>
      </c>
      <c r="AM46" s="5" t="s">
        <v>167</v>
      </c>
      <c r="AN46" s="5">
        <v>34.200000000000003</v>
      </c>
      <c r="AO46" s="5">
        <v>27.6</v>
      </c>
    </row>
    <row r="47" spans="31:41" hidden="1" x14ac:dyDescent="0.45">
      <c r="AE47" t="e">
        <f>ROUND(AF44*10*0.1,-1)</f>
        <v>#N/A</v>
      </c>
      <c r="AI47" s="5" t="s">
        <v>170</v>
      </c>
      <c r="AJ47" s="5" t="s">
        <v>171</v>
      </c>
      <c r="AK47" s="5" t="s">
        <v>166</v>
      </c>
      <c r="AL47" s="5" t="s">
        <v>145</v>
      </c>
      <c r="AM47" s="5" t="s">
        <v>167</v>
      </c>
      <c r="AN47" s="5">
        <v>89.2</v>
      </c>
      <c r="AO47" s="5">
        <v>75</v>
      </c>
    </row>
    <row r="48" spans="31:41" hidden="1" x14ac:dyDescent="0.45">
      <c r="AI48" s="5" t="s">
        <v>172</v>
      </c>
      <c r="AJ48" s="5" t="s">
        <v>173</v>
      </c>
      <c r="AK48" s="5" t="s">
        <v>174</v>
      </c>
      <c r="AL48" s="5" t="s">
        <v>175</v>
      </c>
      <c r="AM48" s="5" t="s">
        <v>176</v>
      </c>
      <c r="AN48" s="5">
        <v>76.099999999999994</v>
      </c>
      <c r="AO48" s="5">
        <v>28.2</v>
      </c>
    </row>
    <row r="49" spans="31:41" hidden="1" x14ac:dyDescent="0.45">
      <c r="AE49" s="3" t="e">
        <f>AG42+AE46</f>
        <v>#N/A</v>
      </c>
      <c r="AI49" s="5" t="s">
        <v>177</v>
      </c>
      <c r="AJ49" s="5" t="s">
        <v>178</v>
      </c>
      <c r="AK49" s="5" t="s">
        <v>174</v>
      </c>
      <c r="AL49" s="5" t="s">
        <v>179</v>
      </c>
      <c r="AM49" s="5" t="s">
        <v>176</v>
      </c>
      <c r="AN49" s="5">
        <v>124.3</v>
      </c>
      <c r="AO49" s="5">
        <v>48</v>
      </c>
    </row>
    <row r="50" spans="31:41" hidden="1" x14ac:dyDescent="0.45">
      <c r="AE50" s="3" t="e">
        <f>AG42+AE47</f>
        <v>#N/A</v>
      </c>
      <c r="AI50" s="5" t="s">
        <v>180</v>
      </c>
      <c r="AJ50" s="5" t="s">
        <v>181</v>
      </c>
      <c r="AK50" s="5" t="s">
        <v>174</v>
      </c>
      <c r="AL50" s="5" t="s">
        <v>182</v>
      </c>
      <c r="AM50" s="5" t="s">
        <v>176</v>
      </c>
      <c r="AN50" s="5">
        <v>145.6</v>
      </c>
      <c r="AO50" s="5">
        <v>75.7</v>
      </c>
    </row>
    <row r="51" spans="31:41" hidden="1" x14ac:dyDescent="0.45">
      <c r="AI51" s="5" t="s">
        <v>183</v>
      </c>
      <c r="AJ51" s="5" t="s">
        <v>184</v>
      </c>
      <c r="AK51" s="5" t="s">
        <v>185</v>
      </c>
      <c r="AL51" s="5" t="s">
        <v>163</v>
      </c>
      <c r="AM51" s="5" t="s">
        <v>186</v>
      </c>
      <c r="AN51" s="5">
        <v>7.9</v>
      </c>
      <c r="AO51" s="5">
        <v>5.7</v>
      </c>
    </row>
    <row r="52" spans="31:41" hidden="1" x14ac:dyDescent="0.45">
      <c r="AE52" t="e">
        <f>AG42+ROUND(AF44*10*$A$2, -1)</f>
        <v>#N/A</v>
      </c>
      <c r="AI52" s="5" t="s">
        <v>187</v>
      </c>
      <c r="AJ52" s="5" t="s">
        <v>188</v>
      </c>
      <c r="AK52" s="5" t="s">
        <v>189</v>
      </c>
      <c r="AL52" s="5" t="s">
        <v>190</v>
      </c>
      <c r="AM52" s="5" t="s">
        <v>191</v>
      </c>
      <c r="AN52" s="5">
        <v>7.3</v>
      </c>
      <c r="AO52" s="5">
        <v>6.3</v>
      </c>
    </row>
    <row r="53" spans="31:41" hidden="1" x14ac:dyDescent="0.45">
      <c r="AI53" s="5" t="s">
        <v>192</v>
      </c>
      <c r="AJ53" s="5" t="s">
        <v>193</v>
      </c>
      <c r="AK53" s="5" t="s">
        <v>194</v>
      </c>
      <c r="AL53" s="5" t="s">
        <v>195</v>
      </c>
      <c r="AM53" s="5" t="s">
        <v>196</v>
      </c>
      <c r="AN53" s="5">
        <v>15.5</v>
      </c>
      <c r="AO53" s="5">
        <v>14.3</v>
      </c>
    </row>
    <row r="54" spans="31:41" hidden="1" x14ac:dyDescent="0.45">
      <c r="AI54" s="5" t="s">
        <v>197</v>
      </c>
      <c r="AJ54" s="5" t="s">
        <v>198</v>
      </c>
      <c r="AK54" s="5" t="s">
        <v>199</v>
      </c>
      <c r="AL54" s="5" t="s">
        <v>200</v>
      </c>
      <c r="AM54" s="5" t="s">
        <v>201</v>
      </c>
      <c r="AN54" s="5">
        <v>14</v>
      </c>
      <c r="AO54" s="5">
        <v>10.1</v>
      </c>
    </row>
    <row r="55" spans="31:41" hidden="1" x14ac:dyDescent="0.45">
      <c r="AI55" s="5" t="s">
        <v>202</v>
      </c>
      <c r="AJ55" s="5" t="s">
        <v>203</v>
      </c>
      <c r="AK55" s="5" t="s">
        <v>199</v>
      </c>
      <c r="AL55" s="5" t="s">
        <v>200</v>
      </c>
      <c r="AM55" s="5" t="s">
        <v>204</v>
      </c>
      <c r="AN55" s="5">
        <v>11.5</v>
      </c>
      <c r="AO55" s="5">
        <v>10.1</v>
      </c>
    </row>
    <row r="56" spans="31:41" hidden="1" x14ac:dyDescent="0.45">
      <c r="AI56" s="5" t="s">
        <v>205</v>
      </c>
      <c r="AJ56" s="5" t="s">
        <v>206</v>
      </c>
      <c r="AK56" s="5" t="s">
        <v>207</v>
      </c>
      <c r="AL56" s="5" t="s">
        <v>145</v>
      </c>
      <c r="AM56" s="5" t="s">
        <v>208</v>
      </c>
      <c r="AN56" s="5">
        <v>9.6999999999999993</v>
      </c>
      <c r="AO56" s="5">
        <v>5.9</v>
      </c>
    </row>
    <row r="57" spans="31:41" hidden="1" x14ac:dyDescent="0.45">
      <c r="AI57" s="5" t="s">
        <v>209</v>
      </c>
      <c r="AJ57" s="5" t="s">
        <v>210</v>
      </c>
      <c r="AK57" s="5" t="s">
        <v>207</v>
      </c>
      <c r="AL57" s="5" t="s">
        <v>145</v>
      </c>
      <c r="AM57" s="5" t="s">
        <v>211</v>
      </c>
      <c r="AN57" s="5">
        <v>11.2</v>
      </c>
      <c r="AO57" s="5">
        <v>5.9</v>
      </c>
    </row>
    <row r="58" spans="31:41" hidden="1" x14ac:dyDescent="0.45">
      <c r="AI58" s="5" t="s">
        <v>212</v>
      </c>
      <c r="AJ58" s="5" t="s">
        <v>213</v>
      </c>
      <c r="AK58" s="5" t="s">
        <v>207</v>
      </c>
      <c r="AL58" s="5" t="s">
        <v>214</v>
      </c>
      <c r="AM58" s="5" t="s">
        <v>208</v>
      </c>
      <c r="AN58" s="5">
        <v>14.2</v>
      </c>
      <c r="AO58" s="5">
        <v>11.5</v>
      </c>
    </row>
    <row r="59" spans="31:41" hidden="1" x14ac:dyDescent="0.45">
      <c r="AI59" s="5" t="s">
        <v>215</v>
      </c>
      <c r="AJ59" s="5" t="s">
        <v>216</v>
      </c>
      <c r="AK59" s="5" t="s">
        <v>207</v>
      </c>
      <c r="AL59" s="5" t="s">
        <v>214</v>
      </c>
      <c r="AM59" s="5" t="s">
        <v>211</v>
      </c>
      <c r="AN59" s="5">
        <v>16.2</v>
      </c>
      <c r="AO59" s="5">
        <v>11.5</v>
      </c>
    </row>
    <row r="60" spans="31:41" hidden="1" x14ac:dyDescent="0.45">
      <c r="AI60" s="5" t="s">
        <v>217</v>
      </c>
      <c r="AJ60" s="5" t="s">
        <v>218</v>
      </c>
      <c r="AK60" s="5" t="s">
        <v>219</v>
      </c>
      <c r="AL60" s="5" t="s">
        <v>32</v>
      </c>
      <c r="AM60" s="5" t="s">
        <v>60</v>
      </c>
      <c r="AN60" s="5">
        <v>16.3</v>
      </c>
      <c r="AO60" s="5">
        <v>12.4</v>
      </c>
    </row>
    <row r="61" spans="31:41" hidden="1" x14ac:dyDescent="0.45">
      <c r="AI61" s="5" t="s">
        <v>220</v>
      </c>
      <c r="AJ61" s="5" t="s">
        <v>221</v>
      </c>
      <c r="AK61" s="5" t="s">
        <v>219</v>
      </c>
      <c r="AL61" s="5" t="s">
        <v>39</v>
      </c>
      <c r="AM61" s="5" t="s">
        <v>60</v>
      </c>
      <c r="AN61" s="5">
        <v>27.2</v>
      </c>
      <c r="AO61" s="5">
        <v>17.399999999999999</v>
      </c>
    </row>
    <row r="62" spans="31:41" hidden="1" x14ac:dyDescent="0.45">
      <c r="AI62" s="5" t="s">
        <v>222</v>
      </c>
      <c r="AJ62" s="5" t="s">
        <v>223</v>
      </c>
      <c r="AK62" s="5" t="s">
        <v>224</v>
      </c>
      <c r="AL62" s="5" t="s">
        <v>27</v>
      </c>
      <c r="AM62" s="5" t="s">
        <v>225</v>
      </c>
      <c r="AN62" s="5">
        <v>10.3</v>
      </c>
      <c r="AO62" s="5">
        <v>5.9</v>
      </c>
    </row>
    <row r="63" spans="31:41" hidden="1" x14ac:dyDescent="0.45">
      <c r="AI63" s="5" t="s">
        <v>226</v>
      </c>
      <c r="AJ63" s="5" t="s">
        <v>227</v>
      </c>
      <c r="AK63" s="5" t="s">
        <v>224</v>
      </c>
      <c r="AL63" s="5" t="s">
        <v>228</v>
      </c>
      <c r="AM63" s="5" t="s">
        <v>225</v>
      </c>
      <c r="AN63" s="5">
        <v>13.4</v>
      </c>
      <c r="AO63" s="5">
        <v>5.9</v>
      </c>
    </row>
    <row r="64" spans="31:41" hidden="1" x14ac:dyDescent="0.45">
      <c r="AI64" s="5" t="s">
        <v>229</v>
      </c>
      <c r="AJ64" s="5" t="s">
        <v>230</v>
      </c>
      <c r="AK64" s="5" t="s">
        <v>231</v>
      </c>
      <c r="AL64" s="5" t="s">
        <v>145</v>
      </c>
      <c r="AM64" s="5" t="s">
        <v>93</v>
      </c>
      <c r="AN64" s="5">
        <v>23.8</v>
      </c>
      <c r="AO64" s="5">
        <v>10.5</v>
      </c>
    </row>
    <row r="65" spans="35:41" hidden="1" x14ac:dyDescent="0.45">
      <c r="AI65" s="5" t="s">
        <v>232</v>
      </c>
      <c r="AJ65" s="5" t="s">
        <v>233</v>
      </c>
      <c r="AK65" s="5" t="s">
        <v>231</v>
      </c>
      <c r="AL65" s="5" t="s">
        <v>214</v>
      </c>
      <c r="AM65" s="5" t="s">
        <v>93</v>
      </c>
      <c r="AN65" s="5">
        <v>36.4</v>
      </c>
      <c r="AO65" s="5">
        <v>16.2</v>
      </c>
    </row>
    <row r="66" spans="35:41" hidden="1" x14ac:dyDescent="0.45">
      <c r="AI66" s="5" t="s">
        <v>234</v>
      </c>
      <c r="AJ66" s="5" t="s">
        <v>235</v>
      </c>
      <c r="AK66" s="5" t="s">
        <v>236</v>
      </c>
      <c r="AL66" s="5" t="s">
        <v>237</v>
      </c>
      <c r="AM66" s="5" t="s">
        <v>238</v>
      </c>
      <c r="AN66" s="5">
        <v>31.7</v>
      </c>
      <c r="AO66" s="5">
        <v>14.3</v>
      </c>
    </row>
    <row r="67" spans="35:41" hidden="1" x14ac:dyDescent="0.45">
      <c r="AI67" s="5" t="s">
        <v>239</v>
      </c>
      <c r="AJ67" s="5" t="s">
        <v>240</v>
      </c>
      <c r="AK67" s="5" t="s">
        <v>241</v>
      </c>
      <c r="AL67" s="5" t="s">
        <v>195</v>
      </c>
      <c r="AM67" s="5" t="s">
        <v>146</v>
      </c>
      <c r="AN67" s="5">
        <v>11.7</v>
      </c>
      <c r="AO67" s="5">
        <v>6.5</v>
      </c>
    </row>
    <row r="68" spans="35:41" hidden="1" x14ac:dyDescent="0.45">
      <c r="AI68" s="5" t="s">
        <v>242</v>
      </c>
      <c r="AJ68" s="5" t="s">
        <v>243</v>
      </c>
      <c r="AK68" s="5" t="s">
        <v>241</v>
      </c>
      <c r="AL68" s="5" t="s">
        <v>97</v>
      </c>
      <c r="AM68" s="5" t="s">
        <v>146</v>
      </c>
      <c r="AN68" s="5">
        <v>9.3000000000000007</v>
      </c>
      <c r="AO68" s="5">
        <v>5.9</v>
      </c>
    </row>
    <row r="69" spans="35:41" hidden="1" x14ac:dyDescent="0.45">
      <c r="AI69" s="5" t="s">
        <v>244</v>
      </c>
      <c r="AJ69" s="5" t="s">
        <v>245</v>
      </c>
      <c r="AK69" s="5" t="s">
        <v>241</v>
      </c>
      <c r="AL69" s="5" t="s">
        <v>145</v>
      </c>
      <c r="AM69" s="5" t="s">
        <v>146</v>
      </c>
      <c r="AN69" s="5">
        <v>8.9</v>
      </c>
      <c r="AO69" s="5">
        <v>5.9</v>
      </c>
    </row>
    <row r="70" spans="35:41" hidden="1" x14ac:dyDescent="0.45">
      <c r="AI70" s="5" t="s">
        <v>246</v>
      </c>
      <c r="AJ70" s="5" t="s">
        <v>247</v>
      </c>
      <c r="AK70" s="5" t="s">
        <v>248</v>
      </c>
      <c r="AL70" s="5" t="s">
        <v>249</v>
      </c>
      <c r="AM70" s="5" t="s">
        <v>123</v>
      </c>
      <c r="AN70" s="5">
        <v>22.7</v>
      </c>
      <c r="AO70" s="5">
        <v>11</v>
      </c>
    </row>
    <row r="71" spans="35:41" hidden="1" x14ac:dyDescent="0.45">
      <c r="AI71" s="5" t="s">
        <v>250</v>
      </c>
      <c r="AJ71" s="5" t="s">
        <v>251</v>
      </c>
      <c r="AK71" s="5" t="s">
        <v>252</v>
      </c>
      <c r="AL71" s="5" t="s">
        <v>253</v>
      </c>
      <c r="AM71" s="5" t="s">
        <v>158</v>
      </c>
      <c r="AN71" s="5">
        <v>23.9</v>
      </c>
      <c r="AO71" s="5">
        <v>15</v>
      </c>
    </row>
    <row r="72" spans="35:41" hidden="1" x14ac:dyDescent="0.45">
      <c r="AI72" s="5" t="s">
        <v>254</v>
      </c>
      <c r="AJ72" s="5" t="s">
        <v>255</v>
      </c>
      <c r="AK72" s="5" t="s">
        <v>252</v>
      </c>
      <c r="AL72" s="5" t="s">
        <v>256</v>
      </c>
      <c r="AM72" s="5" t="s">
        <v>158</v>
      </c>
      <c r="AN72" s="5">
        <v>90.1</v>
      </c>
      <c r="AO72" s="5">
        <v>61.1</v>
      </c>
    </row>
    <row r="73" spans="35:41" hidden="1" x14ac:dyDescent="0.45">
      <c r="AI73" s="5" t="s">
        <v>257</v>
      </c>
      <c r="AJ73" s="5" t="s">
        <v>258</v>
      </c>
      <c r="AK73" s="5" t="s">
        <v>259</v>
      </c>
      <c r="AL73" s="5" t="s">
        <v>45</v>
      </c>
      <c r="AM73" s="5" t="s">
        <v>60</v>
      </c>
      <c r="AN73" s="5">
        <v>20.5</v>
      </c>
      <c r="AO73" s="5">
        <v>10.5</v>
      </c>
    </row>
    <row r="74" spans="35:41" hidden="1" x14ac:dyDescent="0.45">
      <c r="AI74" s="5" t="s">
        <v>260</v>
      </c>
      <c r="AJ74" s="5" t="s">
        <v>261</v>
      </c>
      <c r="AK74" s="5" t="s">
        <v>259</v>
      </c>
      <c r="AL74" s="5" t="s">
        <v>84</v>
      </c>
      <c r="AM74" s="5" t="s">
        <v>60</v>
      </c>
      <c r="AN74" s="5">
        <v>73.7</v>
      </c>
      <c r="AO74" s="5">
        <v>37.700000000000003</v>
      </c>
    </row>
    <row r="75" spans="35:41" hidden="1" x14ac:dyDescent="0.45">
      <c r="AI75" s="5" t="s">
        <v>262</v>
      </c>
      <c r="AJ75" s="5" t="s">
        <v>263</v>
      </c>
      <c r="AK75" s="5" t="s">
        <v>259</v>
      </c>
      <c r="AL75" s="5" t="s">
        <v>264</v>
      </c>
      <c r="AM75" s="5" t="s">
        <v>60</v>
      </c>
      <c r="AN75" s="5">
        <v>57</v>
      </c>
      <c r="AO75" s="5">
        <v>22.3</v>
      </c>
    </row>
    <row r="76" spans="35:41" hidden="1" x14ac:dyDescent="0.45">
      <c r="AI76" s="5" t="s">
        <v>265</v>
      </c>
      <c r="AJ76" s="5" t="s">
        <v>266</v>
      </c>
      <c r="AK76" s="5" t="s">
        <v>259</v>
      </c>
      <c r="AL76" s="5" t="s">
        <v>267</v>
      </c>
      <c r="AM76" s="5" t="s">
        <v>60</v>
      </c>
      <c r="AN76" s="5">
        <v>198.4</v>
      </c>
      <c r="AO76" s="5">
        <v>78.599999999999994</v>
      </c>
    </row>
    <row r="77" spans="35:41" hidden="1" x14ac:dyDescent="0.45">
      <c r="AI77" s="5" t="s">
        <v>268</v>
      </c>
      <c r="AJ77" s="5" t="s">
        <v>269</v>
      </c>
      <c r="AK77" s="5" t="s">
        <v>270</v>
      </c>
      <c r="AL77" s="5" t="s">
        <v>49</v>
      </c>
      <c r="AM77" s="5" t="s">
        <v>167</v>
      </c>
      <c r="AN77" s="5">
        <v>23</v>
      </c>
      <c r="AO77" s="5">
        <v>14.7</v>
      </c>
    </row>
    <row r="78" spans="35:41" hidden="1" x14ac:dyDescent="0.45">
      <c r="AI78" s="5" t="s">
        <v>271</v>
      </c>
      <c r="AJ78" s="5" t="s">
        <v>272</v>
      </c>
      <c r="AK78" s="5" t="s">
        <v>270</v>
      </c>
      <c r="AL78" s="5" t="s">
        <v>53</v>
      </c>
      <c r="AM78" s="5" t="s">
        <v>167</v>
      </c>
      <c r="AN78" s="5">
        <v>79.7</v>
      </c>
      <c r="AO78" s="5">
        <v>32.5</v>
      </c>
    </row>
    <row r="79" spans="35:41" hidden="1" x14ac:dyDescent="0.45">
      <c r="AI79" s="5" t="s">
        <v>273</v>
      </c>
      <c r="AJ79" s="5" t="s">
        <v>274</v>
      </c>
      <c r="AK79" s="5" t="s">
        <v>270</v>
      </c>
      <c r="AL79" s="5" t="s">
        <v>27</v>
      </c>
      <c r="AM79" s="5" t="s">
        <v>167</v>
      </c>
      <c r="AN79" s="5">
        <v>134.1</v>
      </c>
      <c r="AO79" s="5">
        <v>54.1</v>
      </c>
    </row>
    <row r="80" spans="35:41" hidden="1" x14ac:dyDescent="0.45">
      <c r="AI80" s="5" t="s">
        <v>275</v>
      </c>
      <c r="AJ80" s="5" t="s">
        <v>276</v>
      </c>
      <c r="AK80" s="5" t="s">
        <v>270</v>
      </c>
      <c r="AL80" s="5" t="s">
        <v>27</v>
      </c>
      <c r="AM80" s="5" t="s">
        <v>167</v>
      </c>
      <c r="AN80" s="5">
        <v>114.8</v>
      </c>
      <c r="AO80" s="5">
        <v>58.1</v>
      </c>
    </row>
    <row r="81" spans="35:41" hidden="1" x14ac:dyDescent="0.45">
      <c r="AI81" s="5" t="s">
        <v>277</v>
      </c>
      <c r="AJ81" s="5" t="s">
        <v>278</v>
      </c>
      <c r="AK81" s="5" t="s">
        <v>270</v>
      </c>
      <c r="AL81" s="5" t="s">
        <v>279</v>
      </c>
      <c r="AM81" s="5" t="s">
        <v>167</v>
      </c>
      <c r="AN81" s="5">
        <v>381.2</v>
      </c>
      <c r="AO81" s="5">
        <v>196.1</v>
      </c>
    </row>
    <row r="82" spans="35:41" hidden="1" x14ac:dyDescent="0.45">
      <c r="AI82" s="5" t="s">
        <v>280</v>
      </c>
      <c r="AJ82" s="5" t="s">
        <v>281</v>
      </c>
      <c r="AK82" s="5" t="s">
        <v>282</v>
      </c>
      <c r="AL82" s="5" t="s">
        <v>145</v>
      </c>
      <c r="AM82" s="5" t="s">
        <v>186</v>
      </c>
      <c r="AN82" s="5">
        <v>90.6</v>
      </c>
      <c r="AO82" s="5">
        <v>34.9</v>
      </c>
    </row>
    <row r="83" spans="35:41" hidden="1" x14ac:dyDescent="0.45">
      <c r="AI83" s="5" t="s">
        <v>283</v>
      </c>
      <c r="AJ83" s="5" t="s">
        <v>284</v>
      </c>
      <c r="AK83" s="5" t="s">
        <v>285</v>
      </c>
      <c r="AL83" s="5" t="s">
        <v>237</v>
      </c>
      <c r="AM83" s="5" t="s">
        <v>286</v>
      </c>
      <c r="AN83" s="5">
        <v>15.5</v>
      </c>
      <c r="AO83" s="5">
        <v>11.3</v>
      </c>
    </row>
    <row r="84" spans="35:41" hidden="1" x14ac:dyDescent="0.45">
      <c r="AI84" s="5" t="s">
        <v>287</v>
      </c>
      <c r="AJ84" s="5" t="s">
        <v>288</v>
      </c>
      <c r="AK84" s="5" t="s">
        <v>285</v>
      </c>
      <c r="AL84" s="5" t="s">
        <v>237</v>
      </c>
      <c r="AM84" s="5" t="s">
        <v>289</v>
      </c>
      <c r="AN84" s="5">
        <v>12.6</v>
      </c>
      <c r="AO84" s="5">
        <v>11.3</v>
      </c>
    </row>
    <row r="85" spans="35:41" hidden="1" x14ac:dyDescent="0.45">
      <c r="AI85" s="5" t="s">
        <v>290</v>
      </c>
      <c r="AJ85" s="5" t="s">
        <v>291</v>
      </c>
      <c r="AK85" s="5" t="s">
        <v>285</v>
      </c>
      <c r="AL85" s="5" t="s">
        <v>237</v>
      </c>
      <c r="AM85" s="5" t="s">
        <v>286</v>
      </c>
      <c r="AN85" s="5">
        <v>41.8</v>
      </c>
      <c r="AO85" s="5">
        <v>32.4</v>
      </c>
    </row>
    <row r="86" spans="35:41" hidden="1" x14ac:dyDescent="0.45">
      <c r="AI86" s="5" t="s">
        <v>292</v>
      </c>
      <c r="AJ86" s="5" t="s">
        <v>293</v>
      </c>
      <c r="AK86" s="5" t="s">
        <v>285</v>
      </c>
      <c r="AL86" s="5" t="s">
        <v>237</v>
      </c>
      <c r="AM86" s="5" t="s">
        <v>289</v>
      </c>
      <c r="AN86" s="5">
        <v>33.4</v>
      </c>
      <c r="AO86" s="5">
        <v>32.4</v>
      </c>
    </row>
    <row r="87" spans="35:41" hidden="1" x14ac:dyDescent="0.45">
      <c r="AI87" s="5" t="s">
        <v>294</v>
      </c>
      <c r="AJ87" s="5" t="s">
        <v>295</v>
      </c>
      <c r="AK87" s="5" t="s">
        <v>296</v>
      </c>
      <c r="AL87" s="5" t="s">
        <v>163</v>
      </c>
      <c r="AM87" s="5" t="s">
        <v>297</v>
      </c>
      <c r="AN87" s="5">
        <v>8.6</v>
      </c>
      <c r="AO87" s="5">
        <v>5.7</v>
      </c>
    </row>
    <row r="88" spans="35:41" hidden="1" x14ac:dyDescent="0.45">
      <c r="AI88" s="5" t="s">
        <v>298</v>
      </c>
      <c r="AJ88" s="5" t="s">
        <v>299</v>
      </c>
      <c r="AK88" s="5" t="s">
        <v>300</v>
      </c>
      <c r="AL88" s="5" t="s">
        <v>39</v>
      </c>
      <c r="AM88" s="5" t="s">
        <v>146</v>
      </c>
      <c r="AN88" s="5">
        <v>6.8</v>
      </c>
      <c r="AO88" s="5">
        <v>5.9</v>
      </c>
    </row>
    <row r="89" spans="35:41" hidden="1" x14ac:dyDescent="0.45">
      <c r="AI89" s="5" t="s">
        <v>301</v>
      </c>
      <c r="AJ89" s="5" t="s">
        <v>302</v>
      </c>
      <c r="AK89" s="5" t="s">
        <v>300</v>
      </c>
      <c r="AL89" s="5" t="s">
        <v>163</v>
      </c>
      <c r="AM89" s="5" t="s">
        <v>146</v>
      </c>
      <c r="AN89" s="5">
        <v>13.3</v>
      </c>
      <c r="AO89" s="5">
        <v>9.5</v>
      </c>
    </row>
    <row r="90" spans="35:41" hidden="1" x14ac:dyDescent="0.45">
      <c r="AI90" s="5" t="s">
        <v>303</v>
      </c>
      <c r="AJ90" s="5" t="s">
        <v>304</v>
      </c>
      <c r="AK90" s="5" t="s">
        <v>305</v>
      </c>
      <c r="AL90" s="5" t="s">
        <v>32</v>
      </c>
      <c r="AM90" s="5" t="s">
        <v>297</v>
      </c>
      <c r="AN90" s="5">
        <v>6.4</v>
      </c>
      <c r="AO90" s="5">
        <v>5.7</v>
      </c>
    </row>
    <row r="91" spans="35:41" hidden="1" x14ac:dyDescent="0.45">
      <c r="AI91" s="5" t="s">
        <v>306</v>
      </c>
      <c r="AJ91" s="5" t="s">
        <v>307</v>
      </c>
      <c r="AK91" s="5" t="s">
        <v>305</v>
      </c>
      <c r="AL91" s="5" t="s">
        <v>39</v>
      </c>
      <c r="AM91" s="5" t="s">
        <v>297</v>
      </c>
      <c r="AN91" s="5">
        <v>10.1</v>
      </c>
      <c r="AO91" s="5">
        <v>8.3000000000000007</v>
      </c>
    </row>
    <row r="92" spans="35:41" hidden="1" x14ac:dyDescent="0.45">
      <c r="AI92" s="5" t="s">
        <v>308</v>
      </c>
      <c r="AJ92" s="5" t="s">
        <v>309</v>
      </c>
      <c r="AK92" s="5" t="s">
        <v>310</v>
      </c>
      <c r="AL92" s="5" t="s">
        <v>145</v>
      </c>
      <c r="AM92" s="5" t="s">
        <v>311</v>
      </c>
      <c r="AN92" s="5">
        <v>10.1</v>
      </c>
      <c r="AO92" s="5">
        <v>6.4</v>
      </c>
    </row>
    <row r="93" spans="35:41" hidden="1" x14ac:dyDescent="0.45">
      <c r="AI93" s="5" t="s">
        <v>312</v>
      </c>
      <c r="AJ93" s="5" t="s">
        <v>313</v>
      </c>
      <c r="AK93" s="5" t="s">
        <v>310</v>
      </c>
      <c r="AL93" s="5" t="s">
        <v>214</v>
      </c>
      <c r="AM93" s="5" t="s">
        <v>311</v>
      </c>
      <c r="AN93" s="5">
        <v>12.7</v>
      </c>
      <c r="AO93" s="5">
        <v>8</v>
      </c>
    </row>
    <row r="94" spans="35:41" hidden="1" x14ac:dyDescent="0.45">
      <c r="AI94" s="5" t="s">
        <v>314</v>
      </c>
      <c r="AJ94" s="5" t="s">
        <v>315</v>
      </c>
      <c r="AK94" s="5" t="s">
        <v>316</v>
      </c>
      <c r="AL94" s="5" t="s">
        <v>214</v>
      </c>
      <c r="AM94" s="5" t="s">
        <v>225</v>
      </c>
      <c r="AN94" s="5">
        <v>13.5</v>
      </c>
      <c r="AO94" s="5">
        <v>12.6</v>
      </c>
    </row>
    <row r="95" spans="35:41" hidden="1" x14ac:dyDescent="0.45">
      <c r="AI95" s="5" t="s">
        <v>317</v>
      </c>
      <c r="AJ95" s="5" t="s">
        <v>318</v>
      </c>
      <c r="AK95" s="5" t="s">
        <v>319</v>
      </c>
      <c r="AL95" s="5" t="s">
        <v>249</v>
      </c>
      <c r="AM95" s="5" t="s">
        <v>123</v>
      </c>
      <c r="AN95" s="5">
        <v>32.799999999999997</v>
      </c>
      <c r="AO95" s="5">
        <v>14.9</v>
      </c>
    </row>
    <row r="96" spans="35:41" hidden="1" x14ac:dyDescent="0.45">
      <c r="AI96" s="5" t="s">
        <v>320</v>
      </c>
      <c r="AJ96" s="5" t="s">
        <v>321</v>
      </c>
      <c r="AK96" s="5" t="s">
        <v>319</v>
      </c>
      <c r="AL96" s="5" t="s">
        <v>322</v>
      </c>
      <c r="AM96" s="5" t="s">
        <v>123</v>
      </c>
      <c r="AN96" s="5">
        <v>7.9</v>
      </c>
      <c r="AO96" s="5">
        <v>6</v>
      </c>
    </row>
    <row r="97" spans="35:41" hidden="1" x14ac:dyDescent="0.45">
      <c r="AI97" s="5" t="s">
        <v>323</v>
      </c>
      <c r="AJ97" s="5" t="s">
        <v>324</v>
      </c>
      <c r="AK97" s="5" t="s">
        <v>319</v>
      </c>
      <c r="AL97" s="5" t="s">
        <v>53</v>
      </c>
      <c r="AM97" s="5" t="s">
        <v>123</v>
      </c>
      <c r="AN97" s="5">
        <v>7.9</v>
      </c>
      <c r="AO97" s="5">
        <v>6.1</v>
      </c>
    </row>
    <row r="98" spans="35:41" hidden="1" x14ac:dyDescent="0.45">
      <c r="AI98" s="5" t="s">
        <v>325</v>
      </c>
      <c r="AJ98" s="5" t="s">
        <v>326</v>
      </c>
      <c r="AK98" s="5" t="s">
        <v>319</v>
      </c>
      <c r="AL98" s="5" t="s">
        <v>267</v>
      </c>
      <c r="AM98" s="5" t="s">
        <v>123</v>
      </c>
      <c r="AN98" s="5">
        <v>9.6</v>
      </c>
      <c r="AO98" s="5">
        <v>6.1</v>
      </c>
    </row>
    <row r="99" spans="35:41" hidden="1" x14ac:dyDescent="0.45">
      <c r="AI99" s="5" t="s">
        <v>327</v>
      </c>
      <c r="AJ99" s="5" t="s">
        <v>328</v>
      </c>
      <c r="AK99" s="5" t="s">
        <v>319</v>
      </c>
      <c r="AL99" s="5" t="s">
        <v>141</v>
      </c>
      <c r="AM99" s="5" t="s">
        <v>123</v>
      </c>
      <c r="AN99" s="5">
        <v>10.1</v>
      </c>
      <c r="AO99" s="5">
        <v>6.4</v>
      </c>
    </row>
    <row r="100" spans="35:41" hidden="1" x14ac:dyDescent="0.45">
      <c r="AI100" s="5" t="s">
        <v>329</v>
      </c>
      <c r="AJ100" s="5" t="s">
        <v>330</v>
      </c>
      <c r="AK100" s="5" t="s">
        <v>331</v>
      </c>
      <c r="AL100" s="5" t="s">
        <v>84</v>
      </c>
      <c r="AM100" s="5" t="s">
        <v>297</v>
      </c>
      <c r="AN100" s="5">
        <v>9.1999999999999993</v>
      </c>
      <c r="AO100" s="5">
        <v>6.4</v>
      </c>
    </row>
    <row r="101" spans="35:41" hidden="1" x14ac:dyDescent="0.45">
      <c r="AI101" s="5" t="s">
        <v>332</v>
      </c>
      <c r="AJ101" s="5" t="s">
        <v>333</v>
      </c>
      <c r="AK101" s="5" t="s">
        <v>331</v>
      </c>
      <c r="AL101" s="5" t="s">
        <v>53</v>
      </c>
      <c r="AM101" s="5" t="s">
        <v>297</v>
      </c>
      <c r="AN101" s="5">
        <v>10.1</v>
      </c>
      <c r="AO101" s="5">
        <v>9.8000000000000007</v>
      </c>
    </row>
    <row r="102" spans="35:41" hidden="1" x14ac:dyDescent="0.45">
      <c r="AI102" s="5" t="s">
        <v>334</v>
      </c>
      <c r="AJ102" s="5" t="s">
        <v>335</v>
      </c>
      <c r="AK102" s="5" t="s">
        <v>331</v>
      </c>
      <c r="AL102" s="5" t="s">
        <v>49</v>
      </c>
      <c r="AM102" s="5" t="s">
        <v>297</v>
      </c>
      <c r="AN102" s="5">
        <v>9.1999999999999993</v>
      </c>
      <c r="AO102" s="5">
        <v>5.9</v>
      </c>
    </row>
    <row r="103" spans="35:41" hidden="1" x14ac:dyDescent="0.45">
      <c r="AI103" s="5" t="s">
        <v>336</v>
      </c>
      <c r="AJ103" s="5" t="s">
        <v>337</v>
      </c>
      <c r="AK103" s="5" t="s">
        <v>338</v>
      </c>
      <c r="AL103" s="5" t="s">
        <v>53</v>
      </c>
      <c r="AM103" s="5" t="s">
        <v>36</v>
      </c>
      <c r="AN103" s="5">
        <v>9.4</v>
      </c>
      <c r="AO103" s="5">
        <v>5.9</v>
      </c>
    </row>
    <row r="104" spans="35:41" hidden="1" x14ac:dyDescent="0.45">
      <c r="AI104" s="5" t="s">
        <v>339</v>
      </c>
      <c r="AJ104" s="5" t="s">
        <v>340</v>
      </c>
      <c r="AK104" s="5" t="s">
        <v>338</v>
      </c>
      <c r="AL104" s="5" t="s">
        <v>141</v>
      </c>
      <c r="AM104" s="5" t="s">
        <v>36</v>
      </c>
      <c r="AN104" s="5">
        <v>26.9</v>
      </c>
      <c r="AO104" s="5">
        <v>15.9</v>
      </c>
    </row>
    <row r="105" spans="35:41" hidden="1" x14ac:dyDescent="0.45">
      <c r="AI105" s="5" t="s">
        <v>341</v>
      </c>
      <c r="AJ105" s="5" t="s">
        <v>342</v>
      </c>
      <c r="AK105" s="5" t="s">
        <v>343</v>
      </c>
      <c r="AL105" s="5" t="s">
        <v>53</v>
      </c>
      <c r="AM105" s="5" t="s">
        <v>98</v>
      </c>
      <c r="AN105" s="5">
        <v>9.3000000000000007</v>
      </c>
      <c r="AO105" s="5">
        <v>5.9</v>
      </c>
    </row>
    <row r="106" spans="35:41" hidden="1" x14ac:dyDescent="0.45">
      <c r="AI106" s="5" t="s">
        <v>344</v>
      </c>
      <c r="AJ106" s="5" t="s">
        <v>345</v>
      </c>
      <c r="AK106" s="5" t="s">
        <v>346</v>
      </c>
      <c r="AL106" s="5" t="s">
        <v>163</v>
      </c>
      <c r="AM106" s="5" t="s">
        <v>289</v>
      </c>
      <c r="AN106" s="5">
        <v>8.1999999999999993</v>
      </c>
      <c r="AO106" s="5">
        <v>5.9</v>
      </c>
    </row>
    <row r="107" spans="35:41" hidden="1" x14ac:dyDescent="0.45">
      <c r="AI107" s="5" t="s">
        <v>347</v>
      </c>
      <c r="AJ107" s="5" t="s">
        <v>348</v>
      </c>
      <c r="AK107" s="5" t="s">
        <v>346</v>
      </c>
      <c r="AL107" s="5" t="s">
        <v>163</v>
      </c>
      <c r="AM107" s="5" t="s">
        <v>46</v>
      </c>
      <c r="AN107" s="5">
        <v>10.4</v>
      </c>
      <c r="AO107" s="5">
        <v>5.9</v>
      </c>
    </row>
    <row r="108" spans="35:41" hidden="1" x14ac:dyDescent="0.45">
      <c r="AI108" s="5" t="s">
        <v>349</v>
      </c>
      <c r="AJ108" s="5" t="s">
        <v>350</v>
      </c>
      <c r="AK108" s="5" t="s">
        <v>346</v>
      </c>
      <c r="AL108" s="5" t="s">
        <v>97</v>
      </c>
      <c r="AM108" s="5" t="s">
        <v>289</v>
      </c>
      <c r="AN108" s="5">
        <v>14.6</v>
      </c>
      <c r="AO108" s="5">
        <v>8</v>
      </c>
    </row>
    <row r="109" spans="35:41" hidden="1" x14ac:dyDescent="0.45">
      <c r="AI109" s="5" t="s">
        <v>351</v>
      </c>
      <c r="AJ109" s="5" t="s">
        <v>352</v>
      </c>
      <c r="AK109" s="5" t="s">
        <v>346</v>
      </c>
      <c r="AL109" s="5" t="s">
        <v>97</v>
      </c>
      <c r="AM109" s="5" t="s">
        <v>46</v>
      </c>
      <c r="AN109" s="5">
        <v>15.9</v>
      </c>
      <c r="AO109" s="5">
        <v>8</v>
      </c>
    </row>
    <row r="110" spans="35:41" hidden="1" x14ac:dyDescent="0.45">
      <c r="AI110" s="5" t="s">
        <v>353</v>
      </c>
      <c r="AJ110" s="5" t="s">
        <v>354</v>
      </c>
      <c r="AK110" s="5" t="s">
        <v>355</v>
      </c>
      <c r="AL110" s="5" t="s">
        <v>249</v>
      </c>
      <c r="AM110" s="5" t="s">
        <v>238</v>
      </c>
      <c r="AN110" s="5">
        <v>101.5</v>
      </c>
      <c r="AO110" s="5">
        <v>65.900000000000006</v>
      </c>
    </row>
    <row r="111" spans="35:41" hidden="1" x14ac:dyDescent="0.45">
      <c r="AI111" s="5" t="s">
        <v>356</v>
      </c>
      <c r="AJ111" s="5" t="s">
        <v>357</v>
      </c>
      <c r="AK111" s="5" t="s">
        <v>355</v>
      </c>
      <c r="AL111" s="5" t="s">
        <v>53</v>
      </c>
      <c r="AM111" s="5" t="s">
        <v>238</v>
      </c>
      <c r="AN111" s="5">
        <v>14.2</v>
      </c>
      <c r="AO111" s="5">
        <v>10.1</v>
      </c>
    </row>
    <row r="112" spans="35:41" hidden="1" x14ac:dyDescent="0.45">
      <c r="AI112" s="5" t="s">
        <v>358</v>
      </c>
      <c r="AJ112" s="5" t="s">
        <v>359</v>
      </c>
      <c r="AK112" s="5" t="s">
        <v>355</v>
      </c>
      <c r="AL112" s="5" t="s">
        <v>27</v>
      </c>
      <c r="AM112" s="5" t="s">
        <v>238</v>
      </c>
      <c r="AN112" s="5">
        <v>22.4</v>
      </c>
      <c r="AO112" s="5">
        <v>12.5</v>
      </c>
    </row>
    <row r="113" spans="1:41" hidden="1" x14ac:dyDescent="0.45">
      <c r="AI113" s="5" t="s">
        <v>360</v>
      </c>
      <c r="AJ113" s="5" t="s">
        <v>361</v>
      </c>
      <c r="AK113" s="5" t="s">
        <v>355</v>
      </c>
      <c r="AL113" s="5" t="s">
        <v>141</v>
      </c>
      <c r="AM113" s="5" t="s">
        <v>238</v>
      </c>
      <c r="AN113" s="5">
        <v>30.6</v>
      </c>
      <c r="AO113" s="5">
        <v>18.7</v>
      </c>
    </row>
    <row r="114" spans="1:41" hidden="1" x14ac:dyDescent="0.45">
      <c r="AI114" s="5" t="s">
        <v>362</v>
      </c>
      <c r="AJ114" s="5" t="s">
        <v>363</v>
      </c>
      <c r="AK114" s="5" t="s">
        <v>355</v>
      </c>
      <c r="AL114" s="5" t="s">
        <v>53</v>
      </c>
      <c r="AM114" s="5" t="s">
        <v>238</v>
      </c>
      <c r="AN114" s="5">
        <v>14.2</v>
      </c>
      <c r="AO114" s="5">
        <v>10.1</v>
      </c>
    </row>
    <row r="115" spans="1:41" hidden="1" x14ac:dyDescent="0.45">
      <c r="AI115" s="5" t="s">
        <v>364</v>
      </c>
      <c r="AJ115" s="5" t="s">
        <v>365</v>
      </c>
      <c r="AK115" s="5" t="s">
        <v>355</v>
      </c>
      <c r="AL115" s="5" t="s">
        <v>27</v>
      </c>
      <c r="AM115" s="5" t="s">
        <v>238</v>
      </c>
      <c r="AN115" s="5">
        <v>22.4</v>
      </c>
      <c r="AO115" s="5">
        <v>12.5</v>
      </c>
    </row>
    <row r="116" spans="1:41" ht="18.600000000000001" thickBot="1" x14ac:dyDescent="0.5">
      <c r="A116" s="6" t="s">
        <v>3097</v>
      </c>
      <c r="B116" s="6"/>
      <c r="C116" s="6"/>
      <c r="D116" s="6" t="s">
        <v>3097</v>
      </c>
      <c r="E116" s="6" t="s">
        <v>3097</v>
      </c>
      <c r="F116" s="6" t="s">
        <v>3097</v>
      </c>
      <c r="I116" s="6" t="s">
        <v>3130</v>
      </c>
      <c r="J116" s="6" t="s">
        <v>3131</v>
      </c>
      <c r="K116" s="6"/>
      <c r="L116" s="6"/>
      <c r="M116" s="6" t="s">
        <v>3127</v>
      </c>
      <c r="N116" s="6" t="s">
        <v>3128</v>
      </c>
      <c r="O116" s="6" t="s">
        <v>3129</v>
      </c>
      <c r="AI116" s="5" t="s">
        <v>366</v>
      </c>
      <c r="AJ116" s="5" t="s">
        <v>367</v>
      </c>
      <c r="AK116" s="5" t="s">
        <v>355</v>
      </c>
      <c r="AL116" s="5" t="s">
        <v>368</v>
      </c>
      <c r="AM116" s="5" t="s">
        <v>238</v>
      </c>
      <c r="AN116" s="5">
        <v>37.5</v>
      </c>
      <c r="AO116" s="5">
        <v>37.4</v>
      </c>
    </row>
    <row r="117" spans="1:41" ht="19.2" thickTop="1" thickBot="1" x14ac:dyDescent="0.5">
      <c r="A117" s="21" t="s">
        <v>3123</v>
      </c>
      <c r="B117" s="8"/>
      <c r="C117" s="63" t="s">
        <v>3124</v>
      </c>
      <c r="D117" s="64"/>
      <c r="E117" s="64" t="s">
        <v>3125</v>
      </c>
      <c r="F117" s="67"/>
      <c r="G117" s="65" t="s">
        <v>3098</v>
      </c>
      <c r="H117" s="66"/>
      <c r="I117" s="66"/>
      <c r="J117" s="66"/>
      <c r="K117" s="66"/>
      <c r="L117" s="66"/>
      <c r="M117" s="66"/>
      <c r="N117" s="66"/>
      <c r="O117" s="66"/>
      <c r="P117" s="29"/>
      <c r="AI117" s="5" t="s">
        <v>369</v>
      </c>
      <c r="AJ117" s="5" t="s">
        <v>370</v>
      </c>
      <c r="AK117" s="5" t="s">
        <v>371</v>
      </c>
      <c r="AL117" s="5" t="s">
        <v>163</v>
      </c>
      <c r="AM117" s="5" t="s">
        <v>102</v>
      </c>
      <c r="AN117" s="5">
        <v>20</v>
      </c>
      <c r="AO117" s="5">
        <v>10.1</v>
      </c>
    </row>
    <row r="118" spans="1:41" ht="18.600000000000001" thickTop="1" x14ac:dyDescent="0.45">
      <c r="AI118" s="5" t="s">
        <v>372</v>
      </c>
      <c r="AJ118" s="5" t="s">
        <v>373</v>
      </c>
      <c r="AK118" s="5" t="s">
        <v>371</v>
      </c>
      <c r="AL118" s="5" t="s">
        <v>163</v>
      </c>
      <c r="AM118" s="5" t="s">
        <v>374</v>
      </c>
      <c r="AN118" s="5">
        <v>16.7</v>
      </c>
      <c r="AO118" s="5">
        <v>10.1</v>
      </c>
    </row>
    <row r="119" spans="1:41" x14ac:dyDescent="0.45">
      <c r="N119" s="7"/>
      <c r="AI119" s="5" t="s">
        <v>375</v>
      </c>
      <c r="AJ119" s="5" t="s">
        <v>376</v>
      </c>
      <c r="AK119" s="5" t="s">
        <v>371</v>
      </c>
      <c r="AL119" s="5" t="s">
        <v>97</v>
      </c>
      <c r="AM119" s="5" t="s">
        <v>102</v>
      </c>
      <c r="AN119" s="5">
        <v>32.9</v>
      </c>
      <c r="AO119" s="5">
        <v>14.3</v>
      </c>
    </row>
    <row r="120" spans="1:41" x14ac:dyDescent="0.45">
      <c r="AI120" s="5" t="s">
        <v>377</v>
      </c>
      <c r="AJ120" s="5" t="s">
        <v>378</v>
      </c>
      <c r="AK120" s="5" t="s">
        <v>371</v>
      </c>
      <c r="AL120" s="5" t="s">
        <v>97</v>
      </c>
      <c r="AM120" s="5" t="s">
        <v>374</v>
      </c>
      <c r="AN120" s="5">
        <v>26.5</v>
      </c>
      <c r="AO120" s="5">
        <v>14.3</v>
      </c>
    </row>
    <row r="121" spans="1:41" x14ac:dyDescent="0.45">
      <c r="AI121" s="5" t="s">
        <v>379</v>
      </c>
      <c r="AJ121" s="5" t="s">
        <v>380</v>
      </c>
      <c r="AK121" s="5" t="s">
        <v>371</v>
      </c>
      <c r="AL121" s="5" t="s">
        <v>381</v>
      </c>
      <c r="AM121" s="5" t="s">
        <v>102</v>
      </c>
      <c r="AN121" s="5">
        <v>44.3</v>
      </c>
      <c r="AO121" s="5">
        <v>20.399999999999999</v>
      </c>
    </row>
    <row r="122" spans="1:41" x14ac:dyDescent="0.45">
      <c r="AI122" s="5" t="s">
        <v>382</v>
      </c>
      <c r="AJ122" s="5" t="s">
        <v>383</v>
      </c>
      <c r="AK122" s="5" t="s">
        <v>371</v>
      </c>
      <c r="AL122" s="5" t="s">
        <v>381</v>
      </c>
      <c r="AM122" s="5" t="s">
        <v>374</v>
      </c>
      <c r="AN122" s="5">
        <v>32.5</v>
      </c>
      <c r="AO122" s="5">
        <v>20.399999999999999</v>
      </c>
    </row>
    <row r="123" spans="1:41" x14ac:dyDescent="0.45">
      <c r="AI123" s="5" t="s">
        <v>384</v>
      </c>
      <c r="AJ123" s="5" t="s">
        <v>385</v>
      </c>
      <c r="AK123" s="5" t="s">
        <v>386</v>
      </c>
      <c r="AL123" s="5" t="s">
        <v>108</v>
      </c>
      <c r="AM123" s="5" t="s">
        <v>387</v>
      </c>
      <c r="AN123" s="5">
        <v>10.7</v>
      </c>
      <c r="AO123" s="5">
        <v>8.3000000000000007</v>
      </c>
    </row>
    <row r="124" spans="1:41" x14ac:dyDescent="0.45">
      <c r="AI124" s="5" t="s">
        <v>388</v>
      </c>
      <c r="AJ124" s="5" t="s">
        <v>389</v>
      </c>
      <c r="AK124" s="5" t="s">
        <v>386</v>
      </c>
      <c r="AL124" s="5" t="s">
        <v>163</v>
      </c>
      <c r="AM124" s="5" t="s">
        <v>387</v>
      </c>
      <c r="AN124" s="5">
        <v>14.8</v>
      </c>
      <c r="AO124" s="5">
        <v>11.2</v>
      </c>
    </row>
    <row r="125" spans="1:41" x14ac:dyDescent="0.45">
      <c r="AI125" s="5" t="s">
        <v>390</v>
      </c>
      <c r="AJ125" s="5" t="s">
        <v>391</v>
      </c>
      <c r="AK125" s="5" t="s">
        <v>386</v>
      </c>
      <c r="AL125" s="5" t="s">
        <v>392</v>
      </c>
      <c r="AM125" s="5" t="s">
        <v>387</v>
      </c>
      <c r="AN125" s="5">
        <v>8</v>
      </c>
      <c r="AO125" s="5">
        <v>7.6</v>
      </c>
    </row>
    <row r="126" spans="1:41" x14ac:dyDescent="0.45">
      <c r="AI126" s="5" t="s">
        <v>393</v>
      </c>
      <c r="AJ126" s="5" t="s">
        <v>394</v>
      </c>
      <c r="AK126" s="5" t="s">
        <v>386</v>
      </c>
      <c r="AL126" s="5" t="s">
        <v>97</v>
      </c>
      <c r="AM126" s="5" t="s">
        <v>387</v>
      </c>
      <c r="AN126" s="5">
        <v>24.7</v>
      </c>
      <c r="AO126" s="5">
        <v>19.2</v>
      </c>
    </row>
    <row r="127" spans="1:41" x14ac:dyDescent="0.45">
      <c r="AI127" s="5" t="s">
        <v>395</v>
      </c>
      <c r="AJ127" s="5" t="s">
        <v>396</v>
      </c>
      <c r="AK127" s="5" t="s">
        <v>397</v>
      </c>
      <c r="AL127" s="5" t="s">
        <v>39</v>
      </c>
      <c r="AM127" s="5" t="s">
        <v>167</v>
      </c>
      <c r="AN127" s="5">
        <v>40.9</v>
      </c>
      <c r="AO127" s="5">
        <v>28.5</v>
      </c>
    </row>
    <row r="128" spans="1:41" x14ac:dyDescent="0.45">
      <c r="AI128" s="5" t="s">
        <v>398</v>
      </c>
      <c r="AJ128" s="5" t="s">
        <v>399</v>
      </c>
      <c r="AK128" s="5" t="s">
        <v>397</v>
      </c>
      <c r="AL128" s="5" t="s">
        <v>112</v>
      </c>
      <c r="AM128" s="5" t="s">
        <v>167</v>
      </c>
      <c r="AN128" s="5">
        <v>70.3</v>
      </c>
      <c r="AO128" s="5">
        <v>50.8</v>
      </c>
    </row>
    <row r="129" spans="35:41" x14ac:dyDescent="0.45">
      <c r="AI129" s="5" t="s">
        <v>400</v>
      </c>
      <c r="AJ129" s="5" t="s">
        <v>401</v>
      </c>
      <c r="AK129" s="5" t="s">
        <v>397</v>
      </c>
      <c r="AL129" s="5" t="s">
        <v>32</v>
      </c>
      <c r="AM129" s="5" t="s">
        <v>167</v>
      </c>
      <c r="AN129" s="5">
        <v>23.3</v>
      </c>
      <c r="AO129" s="5">
        <v>16.8</v>
      </c>
    </row>
    <row r="130" spans="35:41" x14ac:dyDescent="0.45">
      <c r="AI130" s="5" t="s">
        <v>402</v>
      </c>
      <c r="AJ130" s="5" t="s">
        <v>403</v>
      </c>
      <c r="AK130" s="5" t="s">
        <v>404</v>
      </c>
      <c r="AL130" s="5" t="s">
        <v>182</v>
      </c>
      <c r="AM130" s="5" t="s">
        <v>131</v>
      </c>
      <c r="AN130" s="5">
        <v>280.5</v>
      </c>
      <c r="AO130" s="5">
        <v>145.30000000000001</v>
      </c>
    </row>
    <row r="131" spans="35:41" x14ac:dyDescent="0.45">
      <c r="AI131" s="5" t="s">
        <v>405</v>
      </c>
      <c r="AJ131" s="5" t="s">
        <v>406</v>
      </c>
      <c r="AK131" s="5" t="s">
        <v>404</v>
      </c>
      <c r="AL131" s="5" t="s">
        <v>163</v>
      </c>
      <c r="AM131" s="5" t="s">
        <v>131</v>
      </c>
      <c r="AN131" s="5">
        <v>18.7</v>
      </c>
      <c r="AO131" s="5">
        <v>10.1</v>
      </c>
    </row>
    <row r="132" spans="35:41" x14ac:dyDescent="0.45">
      <c r="AI132" s="5" t="s">
        <v>407</v>
      </c>
      <c r="AJ132" s="5" t="s">
        <v>408</v>
      </c>
      <c r="AK132" s="5" t="s">
        <v>404</v>
      </c>
      <c r="AL132" s="5" t="s">
        <v>145</v>
      </c>
      <c r="AM132" s="5" t="s">
        <v>131</v>
      </c>
      <c r="AN132" s="5">
        <v>43.3</v>
      </c>
      <c r="AO132" s="5">
        <v>24.5</v>
      </c>
    </row>
    <row r="133" spans="35:41" x14ac:dyDescent="0.45">
      <c r="AI133" s="5" t="s">
        <v>409</v>
      </c>
      <c r="AJ133" s="5" t="s">
        <v>410</v>
      </c>
      <c r="AK133" s="5" t="s">
        <v>404</v>
      </c>
      <c r="AL133" s="5" t="s">
        <v>214</v>
      </c>
      <c r="AM133" s="5" t="s">
        <v>131</v>
      </c>
      <c r="AN133" s="5">
        <v>79.8</v>
      </c>
      <c r="AO133" s="5">
        <v>45.5</v>
      </c>
    </row>
    <row r="134" spans="35:41" x14ac:dyDescent="0.45">
      <c r="AI134" s="5" t="s">
        <v>411</v>
      </c>
      <c r="AJ134" s="5" t="s">
        <v>412</v>
      </c>
      <c r="AK134" s="5" t="s">
        <v>413</v>
      </c>
      <c r="AL134" s="5" t="s">
        <v>228</v>
      </c>
      <c r="AM134" s="5" t="s">
        <v>123</v>
      </c>
      <c r="AN134" s="5">
        <v>10.7</v>
      </c>
      <c r="AO134" s="5">
        <v>5.9</v>
      </c>
    </row>
    <row r="135" spans="35:41" x14ac:dyDescent="0.45">
      <c r="AI135" s="5" t="s">
        <v>414</v>
      </c>
      <c r="AJ135" s="5" t="s">
        <v>415</v>
      </c>
      <c r="AK135" s="5" t="s">
        <v>413</v>
      </c>
      <c r="AL135" s="5" t="s">
        <v>279</v>
      </c>
      <c r="AM135" s="5" t="s">
        <v>123</v>
      </c>
      <c r="AN135" s="5">
        <v>20.5</v>
      </c>
      <c r="AO135" s="5">
        <v>11.2</v>
      </c>
    </row>
    <row r="136" spans="35:41" x14ac:dyDescent="0.45">
      <c r="AI136" s="5" t="s">
        <v>416</v>
      </c>
      <c r="AJ136" s="5" t="s">
        <v>417</v>
      </c>
      <c r="AK136" s="5" t="s">
        <v>413</v>
      </c>
      <c r="AL136" s="5" t="s">
        <v>418</v>
      </c>
      <c r="AM136" s="5" t="s">
        <v>123</v>
      </c>
      <c r="AN136" s="5">
        <v>36.5</v>
      </c>
      <c r="AO136" s="5">
        <v>18.3</v>
      </c>
    </row>
    <row r="137" spans="35:41" x14ac:dyDescent="0.45">
      <c r="AI137" s="5" t="s">
        <v>419</v>
      </c>
      <c r="AJ137" s="5" t="s">
        <v>420</v>
      </c>
      <c r="AK137" s="5" t="s">
        <v>421</v>
      </c>
      <c r="AL137" s="5" t="s">
        <v>249</v>
      </c>
      <c r="AM137" s="5" t="s">
        <v>422</v>
      </c>
      <c r="AN137" s="5">
        <v>189.5</v>
      </c>
      <c r="AO137" s="5">
        <v>67.099999999999994</v>
      </c>
    </row>
    <row r="138" spans="35:41" x14ac:dyDescent="0.45">
      <c r="AI138" s="5" t="s">
        <v>423</v>
      </c>
      <c r="AJ138" s="5" t="s">
        <v>424</v>
      </c>
      <c r="AK138" s="5" t="s">
        <v>421</v>
      </c>
      <c r="AL138" s="5" t="s">
        <v>425</v>
      </c>
      <c r="AM138" s="5" t="s">
        <v>422</v>
      </c>
      <c r="AN138" s="5">
        <v>52.6</v>
      </c>
      <c r="AO138" s="5">
        <v>17.399999999999999</v>
      </c>
    </row>
    <row r="139" spans="35:41" x14ac:dyDescent="0.45">
      <c r="AI139" s="5" t="s">
        <v>426</v>
      </c>
      <c r="AJ139" s="5" t="s">
        <v>427</v>
      </c>
      <c r="AK139" s="5" t="s">
        <v>421</v>
      </c>
      <c r="AL139" s="5" t="s">
        <v>32</v>
      </c>
      <c r="AM139" s="5" t="s">
        <v>422</v>
      </c>
      <c r="AN139" s="5">
        <v>103.1</v>
      </c>
      <c r="AO139" s="5">
        <v>18.899999999999999</v>
      </c>
    </row>
    <row r="140" spans="35:41" x14ac:dyDescent="0.45">
      <c r="AI140" s="5" t="s">
        <v>428</v>
      </c>
      <c r="AJ140" s="5" t="s">
        <v>429</v>
      </c>
      <c r="AK140" s="5" t="s">
        <v>421</v>
      </c>
      <c r="AL140" s="5" t="s">
        <v>39</v>
      </c>
      <c r="AM140" s="5" t="s">
        <v>422</v>
      </c>
      <c r="AN140" s="5">
        <v>203.8</v>
      </c>
      <c r="AO140" s="5">
        <v>63.3</v>
      </c>
    </row>
    <row r="141" spans="35:41" x14ac:dyDescent="0.45">
      <c r="AI141" s="5" t="s">
        <v>430</v>
      </c>
      <c r="AJ141" s="5" t="s">
        <v>431</v>
      </c>
      <c r="AK141" s="5" t="s">
        <v>421</v>
      </c>
      <c r="AL141" s="5" t="s">
        <v>32</v>
      </c>
      <c r="AM141" s="5" t="s">
        <v>422</v>
      </c>
      <c r="AN141" s="5">
        <v>103.1</v>
      </c>
      <c r="AO141" s="5">
        <v>18.899999999999999</v>
      </c>
    </row>
    <row r="142" spans="35:41" x14ac:dyDescent="0.45">
      <c r="AI142" s="5" t="s">
        <v>432</v>
      </c>
      <c r="AJ142" s="5" t="s">
        <v>433</v>
      </c>
      <c r="AK142" s="5" t="s">
        <v>421</v>
      </c>
      <c r="AL142" s="5" t="s">
        <v>39</v>
      </c>
      <c r="AM142" s="5" t="s">
        <v>422</v>
      </c>
      <c r="AN142" s="5">
        <v>203.8</v>
      </c>
      <c r="AO142" s="5">
        <v>33.6</v>
      </c>
    </row>
    <row r="143" spans="35:41" x14ac:dyDescent="0.45">
      <c r="AI143" s="5" t="s">
        <v>434</v>
      </c>
      <c r="AJ143" s="5" t="s">
        <v>435</v>
      </c>
      <c r="AK143" s="5" t="s">
        <v>421</v>
      </c>
      <c r="AL143" s="5" t="s">
        <v>425</v>
      </c>
      <c r="AM143" s="5" t="s">
        <v>422</v>
      </c>
      <c r="AN143" s="5">
        <v>52.6</v>
      </c>
      <c r="AO143" s="5">
        <v>17.399999999999999</v>
      </c>
    </row>
    <row r="144" spans="35:41" x14ac:dyDescent="0.45">
      <c r="AI144" s="5" t="s">
        <v>436</v>
      </c>
      <c r="AJ144" s="5" t="s">
        <v>437</v>
      </c>
      <c r="AK144" s="5" t="s">
        <v>438</v>
      </c>
      <c r="AL144" s="5" t="s">
        <v>249</v>
      </c>
      <c r="AM144" s="5" t="s">
        <v>439</v>
      </c>
      <c r="AN144" s="5">
        <v>77.8</v>
      </c>
      <c r="AO144" s="5">
        <v>27.6</v>
      </c>
    </row>
    <row r="145" spans="35:41" x14ac:dyDescent="0.45">
      <c r="AI145" s="5" t="s">
        <v>440</v>
      </c>
      <c r="AJ145" s="5" t="s">
        <v>441</v>
      </c>
      <c r="AK145" s="5" t="s">
        <v>438</v>
      </c>
      <c r="AL145" s="5" t="s">
        <v>141</v>
      </c>
      <c r="AM145" s="5" t="s">
        <v>439</v>
      </c>
      <c r="AN145" s="5">
        <v>38.4</v>
      </c>
      <c r="AO145" s="5">
        <v>13.1</v>
      </c>
    </row>
    <row r="146" spans="35:41" x14ac:dyDescent="0.45">
      <c r="AI146" s="5" t="s">
        <v>442</v>
      </c>
      <c r="AJ146" s="5" t="s">
        <v>443</v>
      </c>
      <c r="AK146" s="5" t="s">
        <v>438</v>
      </c>
      <c r="AL146" s="5" t="s">
        <v>444</v>
      </c>
      <c r="AM146" s="5" t="s">
        <v>439</v>
      </c>
      <c r="AN146" s="5">
        <v>73.5</v>
      </c>
      <c r="AO146" s="5">
        <v>25.4</v>
      </c>
    </row>
    <row r="147" spans="35:41" x14ac:dyDescent="0.45">
      <c r="AI147" s="5" t="s">
        <v>445</v>
      </c>
      <c r="AJ147" s="5" t="s">
        <v>446</v>
      </c>
      <c r="AK147" s="5" t="s">
        <v>438</v>
      </c>
      <c r="AL147" s="5" t="s">
        <v>447</v>
      </c>
      <c r="AM147" s="5" t="s">
        <v>439</v>
      </c>
      <c r="AN147" s="5">
        <v>139</v>
      </c>
      <c r="AO147" s="5">
        <v>49.3</v>
      </c>
    </row>
    <row r="148" spans="35:41" x14ac:dyDescent="0.45">
      <c r="AI148" s="5" t="s">
        <v>448</v>
      </c>
      <c r="AJ148" s="5" t="s">
        <v>449</v>
      </c>
      <c r="AK148" s="5" t="s">
        <v>438</v>
      </c>
      <c r="AL148" s="5" t="s">
        <v>141</v>
      </c>
      <c r="AM148" s="5" t="s">
        <v>439</v>
      </c>
      <c r="AN148" s="5">
        <v>38.4</v>
      </c>
      <c r="AO148" s="5">
        <v>13.1</v>
      </c>
    </row>
    <row r="149" spans="35:41" x14ac:dyDescent="0.45">
      <c r="AI149" s="5" t="s">
        <v>450</v>
      </c>
      <c r="AJ149" s="5" t="s">
        <v>451</v>
      </c>
      <c r="AK149" s="5" t="s">
        <v>438</v>
      </c>
      <c r="AL149" s="5" t="s">
        <v>444</v>
      </c>
      <c r="AM149" s="5" t="s">
        <v>439</v>
      </c>
      <c r="AN149" s="5">
        <v>73.5</v>
      </c>
      <c r="AO149" s="5">
        <v>25.4</v>
      </c>
    </row>
    <row r="150" spans="35:41" x14ac:dyDescent="0.45">
      <c r="AI150" s="5" t="s">
        <v>452</v>
      </c>
      <c r="AJ150" s="5" t="s">
        <v>453</v>
      </c>
      <c r="AK150" s="5" t="s">
        <v>438</v>
      </c>
      <c r="AL150" s="5" t="s">
        <v>447</v>
      </c>
      <c r="AM150" s="5" t="s">
        <v>439</v>
      </c>
      <c r="AN150" s="5">
        <v>139</v>
      </c>
      <c r="AO150" s="5">
        <v>49.3</v>
      </c>
    </row>
    <row r="151" spans="35:41" x14ac:dyDescent="0.45">
      <c r="AI151" s="5" t="s">
        <v>454</v>
      </c>
      <c r="AJ151" s="5" t="s">
        <v>455</v>
      </c>
      <c r="AK151" s="5" t="s">
        <v>438</v>
      </c>
      <c r="AL151" s="5" t="s">
        <v>456</v>
      </c>
      <c r="AM151" s="5" t="s">
        <v>439</v>
      </c>
      <c r="AN151" s="5">
        <v>289</v>
      </c>
      <c r="AO151" s="5">
        <v>63.5</v>
      </c>
    </row>
    <row r="152" spans="35:41" x14ac:dyDescent="0.45">
      <c r="AI152" s="5" t="s">
        <v>457</v>
      </c>
      <c r="AJ152" s="5" t="s">
        <v>458</v>
      </c>
      <c r="AK152" s="5" t="s">
        <v>438</v>
      </c>
      <c r="AL152" s="5" t="s">
        <v>53</v>
      </c>
      <c r="AM152" s="5" t="s">
        <v>439</v>
      </c>
      <c r="AN152" s="5">
        <v>13</v>
      </c>
      <c r="AO152" s="5">
        <v>5.9</v>
      </c>
    </row>
    <row r="153" spans="35:41" x14ac:dyDescent="0.45">
      <c r="AI153" s="5" t="s">
        <v>459</v>
      </c>
      <c r="AJ153" s="5" t="s">
        <v>460</v>
      </c>
      <c r="AK153" s="5" t="s">
        <v>461</v>
      </c>
      <c r="AL153" s="5" t="s">
        <v>163</v>
      </c>
      <c r="AM153" s="5" t="s">
        <v>93</v>
      </c>
      <c r="AN153" s="5">
        <v>50.9</v>
      </c>
      <c r="AO153" s="5">
        <v>16.2</v>
      </c>
    </row>
    <row r="154" spans="35:41" x14ac:dyDescent="0.45">
      <c r="AI154" s="5" t="s">
        <v>462</v>
      </c>
      <c r="AJ154" s="5" t="s">
        <v>463</v>
      </c>
      <c r="AK154" s="5" t="s">
        <v>461</v>
      </c>
      <c r="AL154" s="5" t="s">
        <v>97</v>
      </c>
      <c r="AM154" s="5" t="s">
        <v>93</v>
      </c>
      <c r="AN154" s="5">
        <v>86</v>
      </c>
      <c r="AO154" s="5">
        <v>27.7</v>
      </c>
    </row>
    <row r="155" spans="35:41" x14ac:dyDescent="0.45">
      <c r="AI155" s="5" t="s">
        <v>464</v>
      </c>
      <c r="AJ155" s="5" t="s">
        <v>465</v>
      </c>
      <c r="AK155" s="5" t="s">
        <v>461</v>
      </c>
      <c r="AL155" s="5" t="s">
        <v>145</v>
      </c>
      <c r="AM155" s="5" t="s">
        <v>93</v>
      </c>
      <c r="AN155" s="5">
        <v>136.1</v>
      </c>
      <c r="AO155" s="5">
        <v>45.3</v>
      </c>
    </row>
    <row r="156" spans="35:41" x14ac:dyDescent="0.45">
      <c r="AI156" s="5" t="s">
        <v>466</v>
      </c>
      <c r="AJ156" s="5" t="s">
        <v>467</v>
      </c>
      <c r="AK156" s="5" t="s">
        <v>461</v>
      </c>
      <c r="AL156" s="5" t="s">
        <v>163</v>
      </c>
      <c r="AM156" s="5" t="s">
        <v>93</v>
      </c>
      <c r="AN156" s="5">
        <v>50.9</v>
      </c>
      <c r="AO156" s="5">
        <v>10.3</v>
      </c>
    </row>
    <row r="157" spans="35:41" x14ac:dyDescent="0.45">
      <c r="AI157" s="5" t="s">
        <v>468</v>
      </c>
      <c r="AJ157" s="5" t="s">
        <v>469</v>
      </c>
      <c r="AK157" s="5" t="s">
        <v>461</v>
      </c>
      <c r="AL157" s="5" t="s">
        <v>97</v>
      </c>
      <c r="AM157" s="5" t="s">
        <v>93</v>
      </c>
      <c r="AN157" s="5">
        <v>86</v>
      </c>
      <c r="AO157" s="5">
        <v>27.7</v>
      </c>
    </row>
    <row r="158" spans="35:41" x14ac:dyDescent="0.45">
      <c r="AI158" s="5" t="s">
        <v>470</v>
      </c>
      <c r="AJ158" s="5" t="s">
        <v>471</v>
      </c>
      <c r="AK158" s="5" t="s">
        <v>461</v>
      </c>
      <c r="AL158" s="5" t="s">
        <v>145</v>
      </c>
      <c r="AM158" s="5" t="s">
        <v>93</v>
      </c>
      <c r="AN158" s="5">
        <v>136.1</v>
      </c>
      <c r="AO158" s="5">
        <v>45.3</v>
      </c>
    </row>
    <row r="159" spans="35:41" x14ac:dyDescent="0.45">
      <c r="AI159" s="5" t="s">
        <v>472</v>
      </c>
      <c r="AJ159" s="5" t="s">
        <v>473</v>
      </c>
      <c r="AK159" s="5" t="s">
        <v>474</v>
      </c>
      <c r="AL159" s="5" t="s">
        <v>475</v>
      </c>
      <c r="AM159" s="5" t="s">
        <v>123</v>
      </c>
      <c r="AN159" s="5">
        <v>434.7</v>
      </c>
      <c r="AO159" s="5">
        <v>140.30000000000001</v>
      </c>
    </row>
    <row r="160" spans="35:41" x14ac:dyDescent="0.45">
      <c r="AI160" s="5" t="s">
        <v>476</v>
      </c>
      <c r="AJ160" s="5" t="s">
        <v>477</v>
      </c>
      <c r="AK160" s="5" t="s">
        <v>474</v>
      </c>
      <c r="AL160" s="5" t="s">
        <v>27</v>
      </c>
      <c r="AM160" s="5" t="s">
        <v>123</v>
      </c>
      <c r="AN160" s="5">
        <v>46.2</v>
      </c>
      <c r="AO160" s="5">
        <v>12</v>
      </c>
    </row>
    <row r="161" spans="35:41" x14ac:dyDescent="0.45">
      <c r="AI161" s="5" t="s">
        <v>478</v>
      </c>
      <c r="AJ161" s="5" t="s">
        <v>479</v>
      </c>
      <c r="AK161" s="5" t="s">
        <v>474</v>
      </c>
      <c r="AL161" s="5" t="s">
        <v>228</v>
      </c>
      <c r="AM161" s="5" t="s">
        <v>123</v>
      </c>
      <c r="AN161" s="5">
        <v>87.7</v>
      </c>
      <c r="AO161" s="5">
        <v>31.4</v>
      </c>
    </row>
    <row r="162" spans="35:41" x14ac:dyDescent="0.45">
      <c r="AI162" s="5" t="s">
        <v>480</v>
      </c>
      <c r="AJ162" s="5" t="s">
        <v>481</v>
      </c>
      <c r="AK162" s="5" t="s">
        <v>474</v>
      </c>
      <c r="AL162" s="5" t="s">
        <v>279</v>
      </c>
      <c r="AM162" s="5" t="s">
        <v>123</v>
      </c>
      <c r="AN162" s="5">
        <v>163.5</v>
      </c>
      <c r="AO162" s="5">
        <v>41.1</v>
      </c>
    </row>
    <row r="163" spans="35:41" x14ac:dyDescent="0.45">
      <c r="AI163" s="5" t="s">
        <v>482</v>
      </c>
      <c r="AJ163" s="5" t="s">
        <v>483</v>
      </c>
      <c r="AK163" s="5" t="s">
        <v>484</v>
      </c>
      <c r="AL163" s="5" t="s">
        <v>485</v>
      </c>
      <c r="AM163" s="5" t="s">
        <v>422</v>
      </c>
      <c r="AN163" s="5">
        <v>114.6</v>
      </c>
      <c r="AO163" s="5">
        <v>50</v>
      </c>
    </row>
    <row r="164" spans="35:41" x14ac:dyDescent="0.45">
      <c r="AI164" s="5" t="s">
        <v>486</v>
      </c>
      <c r="AJ164" s="5" t="s">
        <v>487</v>
      </c>
      <c r="AK164" s="5" t="s">
        <v>484</v>
      </c>
      <c r="AL164" s="5" t="s">
        <v>488</v>
      </c>
      <c r="AM164" s="5" t="s">
        <v>422</v>
      </c>
      <c r="AN164" s="5">
        <v>133.1</v>
      </c>
      <c r="AO164" s="5">
        <v>57</v>
      </c>
    </row>
    <row r="165" spans="35:41" x14ac:dyDescent="0.45">
      <c r="AI165" s="5" t="s">
        <v>489</v>
      </c>
      <c r="AJ165" s="5" t="s">
        <v>490</v>
      </c>
      <c r="AK165" s="5" t="s">
        <v>484</v>
      </c>
      <c r="AL165" s="5" t="s">
        <v>491</v>
      </c>
      <c r="AM165" s="5" t="s">
        <v>422</v>
      </c>
      <c r="AN165" s="5">
        <v>170.7</v>
      </c>
      <c r="AO165" s="5">
        <v>71.2</v>
      </c>
    </row>
    <row r="166" spans="35:41" x14ac:dyDescent="0.45">
      <c r="AI166" s="5" t="s">
        <v>492</v>
      </c>
      <c r="AJ166" s="5" t="s">
        <v>493</v>
      </c>
      <c r="AK166" s="5" t="s">
        <v>484</v>
      </c>
      <c r="AL166" s="5" t="s">
        <v>494</v>
      </c>
      <c r="AM166" s="5" t="s">
        <v>422</v>
      </c>
      <c r="AN166" s="5">
        <v>203.8</v>
      </c>
      <c r="AO166" s="5">
        <v>74.900000000000006</v>
      </c>
    </row>
    <row r="167" spans="35:41" x14ac:dyDescent="0.45">
      <c r="AI167" s="5" t="s">
        <v>495</v>
      </c>
      <c r="AJ167" s="5" t="s">
        <v>496</v>
      </c>
      <c r="AK167" s="5" t="s">
        <v>484</v>
      </c>
      <c r="AL167" s="5" t="s">
        <v>497</v>
      </c>
      <c r="AM167" s="5" t="s">
        <v>422</v>
      </c>
      <c r="AN167" s="5">
        <v>80.599999999999994</v>
      </c>
      <c r="AO167" s="5">
        <v>46.2</v>
      </c>
    </row>
    <row r="168" spans="35:41" x14ac:dyDescent="0.45">
      <c r="AI168" s="5" t="s">
        <v>498</v>
      </c>
      <c r="AJ168" s="5" t="s">
        <v>499</v>
      </c>
      <c r="AK168" s="5" t="s">
        <v>500</v>
      </c>
      <c r="AL168" s="5" t="s">
        <v>108</v>
      </c>
      <c r="AM168" s="5" t="s">
        <v>102</v>
      </c>
      <c r="AN168" s="5">
        <v>85</v>
      </c>
      <c r="AO168" s="5">
        <v>28.9</v>
      </c>
    </row>
    <row r="169" spans="35:41" x14ac:dyDescent="0.45">
      <c r="AI169" s="5" t="s">
        <v>501</v>
      </c>
      <c r="AJ169" s="5" t="s">
        <v>502</v>
      </c>
      <c r="AK169" s="5" t="s">
        <v>500</v>
      </c>
      <c r="AL169" s="5" t="s">
        <v>108</v>
      </c>
      <c r="AM169" s="5" t="s">
        <v>289</v>
      </c>
      <c r="AN169" s="5">
        <v>72.599999999999994</v>
      </c>
      <c r="AO169" s="5">
        <v>28.9</v>
      </c>
    </row>
    <row r="170" spans="35:41" x14ac:dyDescent="0.45">
      <c r="AI170" s="5" t="s">
        <v>503</v>
      </c>
      <c r="AJ170" s="5" t="s">
        <v>504</v>
      </c>
      <c r="AK170" s="5" t="s">
        <v>500</v>
      </c>
      <c r="AL170" s="5" t="s">
        <v>505</v>
      </c>
      <c r="AM170" s="5" t="s">
        <v>102</v>
      </c>
      <c r="AN170" s="5">
        <v>136.30000000000001</v>
      </c>
      <c r="AO170" s="5">
        <v>46.1</v>
      </c>
    </row>
    <row r="171" spans="35:41" x14ac:dyDescent="0.45">
      <c r="AI171" s="5" t="s">
        <v>506</v>
      </c>
      <c r="AJ171" s="5" t="s">
        <v>507</v>
      </c>
      <c r="AK171" s="5" t="s">
        <v>500</v>
      </c>
      <c r="AL171" s="5" t="s">
        <v>505</v>
      </c>
      <c r="AM171" s="5" t="s">
        <v>289</v>
      </c>
      <c r="AN171" s="5">
        <v>124.9</v>
      </c>
      <c r="AO171" s="5">
        <v>46.1</v>
      </c>
    </row>
    <row r="172" spans="35:41" x14ac:dyDescent="0.45">
      <c r="AI172" s="5" t="s">
        <v>508</v>
      </c>
      <c r="AJ172" s="5" t="s">
        <v>509</v>
      </c>
      <c r="AK172" s="5" t="s">
        <v>510</v>
      </c>
      <c r="AL172" s="5" t="s">
        <v>511</v>
      </c>
      <c r="AM172" s="5" t="s">
        <v>512</v>
      </c>
      <c r="AN172" s="5">
        <v>84.5</v>
      </c>
      <c r="AO172" s="5">
        <v>31.7</v>
      </c>
    </row>
    <row r="173" spans="35:41" x14ac:dyDescent="0.45">
      <c r="AI173" s="5" t="s">
        <v>513</v>
      </c>
      <c r="AJ173" s="5" t="s">
        <v>514</v>
      </c>
      <c r="AK173" s="5" t="s">
        <v>510</v>
      </c>
      <c r="AL173" s="5" t="s">
        <v>515</v>
      </c>
      <c r="AM173" s="5" t="s">
        <v>512</v>
      </c>
      <c r="AN173" s="5">
        <v>109.3</v>
      </c>
      <c r="AO173" s="5">
        <v>42.4</v>
      </c>
    </row>
    <row r="174" spans="35:41" x14ac:dyDescent="0.45">
      <c r="AI174" s="5" t="s">
        <v>516</v>
      </c>
      <c r="AJ174" s="5" t="s">
        <v>517</v>
      </c>
      <c r="AK174" s="5" t="s">
        <v>518</v>
      </c>
      <c r="AL174" s="5" t="s">
        <v>39</v>
      </c>
      <c r="AM174" s="5" t="s">
        <v>98</v>
      </c>
      <c r="AN174" s="5">
        <v>114.5</v>
      </c>
      <c r="AO174" s="5">
        <v>60</v>
      </c>
    </row>
    <row r="175" spans="35:41" x14ac:dyDescent="0.45">
      <c r="AI175" s="5" t="s">
        <v>519</v>
      </c>
      <c r="AJ175" s="5" t="s">
        <v>520</v>
      </c>
      <c r="AK175" s="5" t="s">
        <v>518</v>
      </c>
      <c r="AL175" s="5" t="s">
        <v>112</v>
      </c>
      <c r="AM175" s="5" t="s">
        <v>98</v>
      </c>
      <c r="AN175" s="5">
        <v>164.1</v>
      </c>
      <c r="AO175" s="5">
        <v>89.6</v>
      </c>
    </row>
    <row r="176" spans="35:41" x14ac:dyDescent="0.45">
      <c r="AI176" s="5" t="s">
        <v>521</v>
      </c>
      <c r="AJ176" s="5" t="s">
        <v>522</v>
      </c>
      <c r="AK176" s="5" t="s">
        <v>523</v>
      </c>
      <c r="AL176" s="5" t="s">
        <v>195</v>
      </c>
      <c r="AM176" s="5" t="s">
        <v>311</v>
      </c>
      <c r="AN176" s="5">
        <v>21.3</v>
      </c>
      <c r="AO176" s="5">
        <v>11.2</v>
      </c>
    </row>
    <row r="177" spans="35:41" x14ac:dyDescent="0.45">
      <c r="AI177" s="5" t="s">
        <v>524</v>
      </c>
      <c r="AJ177" s="5" t="s">
        <v>525</v>
      </c>
      <c r="AK177" s="5" t="s">
        <v>523</v>
      </c>
      <c r="AL177" s="5" t="s">
        <v>163</v>
      </c>
      <c r="AM177" s="5" t="s">
        <v>311</v>
      </c>
      <c r="AN177" s="5">
        <v>13.6</v>
      </c>
      <c r="AO177" s="5">
        <v>7.9</v>
      </c>
    </row>
    <row r="178" spans="35:41" x14ac:dyDescent="0.45">
      <c r="AI178" s="5" t="s">
        <v>526</v>
      </c>
      <c r="AJ178" s="5" t="s">
        <v>527</v>
      </c>
      <c r="AK178" s="5" t="s">
        <v>523</v>
      </c>
      <c r="AL178" s="5" t="s">
        <v>97</v>
      </c>
      <c r="AM178" s="5" t="s">
        <v>311</v>
      </c>
      <c r="AN178" s="5">
        <v>17.5</v>
      </c>
      <c r="AO178" s="5">
        <v>10.1</v>
      </c>
    </row>
    <row r="179" spans="35:41" x14ac:dyDescent="0.45">
      <c r="AI179" s="5" t="s">
        <v>528</v>
      </c>
      <c r="AJ179" s="5" t="s">
        <v>529</v>
      </c>
      <c r="AK179" s="5" t="s">
        <v>530</v>
      </c>
      <c r="AL179" s="5" t="s">
        <v>97</v>
      </c>
      <c r="AM179" s="5" t="s">
        <v>117</v>
      </c>
      <c r="AN179" s="5">
        <v>1154.5999999999999</v>
      </c>
      <c r="AO179" s="5">
        <v>420.1</v>
      </c>
    </row>
    <row r="180" spans="35:41" x14ac:dyDescent="0.45">
      <c r="AI180" s="5" t="s">
        <v>531</v>
      </c>
      <c r="AJ180" s="5" t="s">
        <v>532</v>
      </c>
      <c r="AK180" s="5" t="s">
        <v>533</v>
      </c>
      <c r="AL180" s="5" t="s">
        <v>534</v>
      </c>
      <c r="AM180" s="5" t="s">
        <v>54</v>
      </c>
      <c r="AN180" s="5">
        <v>96.9</v>
      </c>
      <c r="AO180" s="5">
        <v>46.6</v>
      </c>
    </row>
    <row r="181" spans="35:41" x14ac:dyDescent="0.45">
      <c r="AI181" s="5" t="s">
        <v>535</v>
      </c>
      <c r="AJ181" s="5" t="s">
        <v>536</v>
      </c>
      <c r="AK181" s="5" t="s">
        <v>533</v>
      </c>
      <c r="AL181" s="5" t="s">
        <v>141</v>
      </c>
      <c r="AM181" s="5" t="s">
        <v>54</v>
      </c>
      <c r="AN181" s="5">
        <v>59.3</v>
      </c>
      <c r="AO181" s="5">
        <v>32.299999999999997</v>
      </c>
    </row>
    <row r="182" spans="35:41" x14ac:dyDescent="0.45">
      <c r="AI182" s="5" t="s">
        <v>537</v>
      </c>
      <c r="AJ182" s="5" t="s">
        <v>538</v>
      </c>
      <c r="AK182" s="5" t="s">
        <v>533</v>
      </c>
      <c r="AL182" s="5" t="s">
        <v>32</v>
      </c>
      <c r="AM182" s="5" t="s">
        <v>54</v>
      </c>
      <c r="AN182" s="5">
        <v>87</v>
      </c>
      <c r="AO182" s="5">
        <v>48.3</v>
      </c>
    </row>
    <row r="183" spans="35:41" x14ac:dyDescent="0.45">
      <c r="AI183" s="5" t="s">
        <v>539</v>
      </c>
      <c r="AJ183" s="5" t="s">
        <v>540</v>
      </c>
      <c r="AK183" s="5" t="s">
        <v>533</v>
      </c>
      <c r="AL183" s="5" t="s">
        <v>141</v>
      </c>
      <c r="AM183" s="5" t="s">
        <v>54</v>
      </c>
      <c r="AN183" s="5">
        <v>59.3</v>
      </c>
      <c r="AO183" s="5">
        <v>32.299999999999997</v>
      </c>
    </row>
    <row r="184" spans="35:41" x14ac:dyDescent="0.45">
      <c r="AI184" s="5" t="s">
        <v>541</v>
      </c>
      <c r="AJ184" s="5" t="s">
        <v>542</v>
      </c>
      <c r="AK184" s="5" t="s">
        <v>533</v>
      </c>
      <c r="AL184" s="5" t="s">
        <v>32</v>
      </c>
      <c r="AM184" s="5" t="s">
        <v>54</v>
      </c>
      <c r="AN184" s="5">
        <v>87</v>
      </c>
      <c r="AO184" s="5">
        <v>48.3</v>
      </c>
    </row>
    <row r="185" spans="35:41" x14ac:dyDescent="0.45">
      <c r="AI185" s="5" t="s">
        <v>543</v>
      </c>
      <c r="AJ185" s="5" t="s">
        <v>544</v>
      </c>
      <c r="AK185" s="5" t="s">
        <v>533</v>
      </c>
      <c r="AL185" s="5" t="s">
        <v>39</v>
      </c>
      <c r="AM185" s="5" t="s">
        <v>54</v>
      </c>
      <c r="AN185" s="5">
        <v>148.5</v>
      </c>
      <c r="AO185" s="5">
        <v>82.1</v>
      </c>
    </row>
    <row r="186" spans="35:41" x14ac:dyDescent="0.45">
      <c r="AI186" s="5" t="s">
        <v>545</v>
      </c>
      <c r="AJ186" s="5" t="s">
        <v>546</v>
      </c>
      <c r="AK186" s="5" t="s">
        <v>533</v>
      </c>
      <c r="AL186" s="5" t="s">
        <v>39</v>
      </c>
      <c r="AM186" s="5" t="s">
        <v>54</v>
      </c>
      <c r="AN186" s="5">
        <v>148.5</v>
      </c>
      <c r="AO186" s="5">
        <v>82.1</v>
      </c>
    </row>
    <row r="187" spans="35:41" x14ac:dyDescent="0.45">
      <c r="AI187" s="5" t="s">
        <v>547</v>
      </c>
      <c r="AJ187" s="5" t="s">
        <v>548</v>
      </c>
      <c r="AK187" s="5" t="s">
        <v>533</v>
      </c>
      <c r="AL187" s="5" t="s">
        <v>549</v>
      </c>
      <c r="AM187" s="5" t="s">
        <v>54</v>
      </c>
      <c r="AN187" s="5">
        <v>105</v>
      </c>
      <c r="AO187" s="5">
        <v>85.1</v>
      </c>
    </row>
    <row r="188" spans="35:41" x14ac:dyDescent="0.45">
      <c r="AI188" s="5" t="s">
        <v>550</v>
      </c>
      <c r="AJ188" s="5" t="s">
        <v>551</v>
      </c>
      <c r="AK188" s="5" t="s">
        <v>533</v>
      </c>
      <c r="AL188" s="5" t="s">
        <v>552</v>
      </c>
      <c r="AM188" s="5" t="s">
        <v>54</v>
      </c>
      <c r="AN188" s="5">
        <v>136.9</v>
      </c>
      <c r="AO188" s="5">
        <v>120.5</v>
      </c>
    </row>
    <row r="189" spans="35:41" x14ac:dyDescent="0.45">
      <c r="AI189" s="5" t="s">
        <v>553</v>
      </c>
      <c r="AJ189" s="5" t="s">
        <v>554</v>
      </c>
      <c r="AK189" s="5" t="s">
        <v>555</v>
      </c>
      <c r="AL189" s="5" t="s">
        <v>32</v>
      </c>
      <c r="AM189" s="5" t="s">
        <v>297</v>
      </c>
      <c r="AN189" s="5">
        <v>715.3</v>
      </c>
      <c r="AO189" s="5">
        <v>225.7</v>
      </c>
    </row>
    <row r="190" spans="35:41" x14ac:dyDescent="0.45">
      <c r="AI190" s="5" t="s">
        <v>556</v>
      </c>
      <c r="AJ190" s="5" t="s">
        <v>557</v>
      </c>
      <c r="AK190" s="5" t="s">
        <v>555</v>
      </c>
      <c r="AL190" s="5" t="s">
        <v>32</v>
      </c>
      <c r="AM190" s="5" t="s">
        <v>297</v>
      </c>
      <c r="AN190" s="5">
        <v>715.3</v>
      </c>
      <c r="AO190" s="5">
        <v>225.7</v>
      </c>
    </row>
    <row r="191" spans="35:41" x14ac:dyDescent="0.45">
      <c r="AI191" s="5" t="s">
        <v>558</v>
      </c>
      <c r="AJ191" s="5" t="s">
        <v>559</v>
      </c>
      <c r="AK191" s="5" t="s">
        <v>560</v>
      </c>
      <c r="AL191" s="5" t="s">
        <v>561</v>
      </c>
      <c r="AM191" s="5" t="s">
        <v>562</v>
      </c>
      <c r="AN191" s="5">
        <v>599.29999999999995</v>
      </c>
      <c r="AO191" s="5">
        <v>261.39999999999998</v>
      </c>
    </row>
    <row r="192" spans="35:41" x14ac:dyDescent="0.45">
      <c r="AI192" s="5" t="s">
        <v>563</v>
      </c>
      <c r="AJ192" s="5" t="s">
        <v>564</v>
      </c>
      <c r="AK192" s="5" t="s">
        <v>560</v>
      </c>
      <c r="AL192" s="5" t="s">
        <v>565</v>
      </c>
      <c r="AM192" s="5" t="s">
        <v>562</v>
      </c>
      <c r="AN192" s="5">
        <v>599.29999999999995</v>
      </c>
      <c r="AO192" s="5">
        <v>261.39999999999998</v>
      </c>
    </row>
    <row r="193" spans="35:41" x14ac:dyDescent="0.45">
      <c r="AI193" s="5" t="s">
        <v>566</v>
      </c>
      <c r="AJ193" s="5" t="s">
        <v>567</v>
      </c>
      <c r="AK193" s="5" t="s">
        <v>568</v>
      </c>
      <c r="AL193" s="5" t="s">
        <v>279</v>
      </c>
      <c r="AM193" s="5" t="s">
        <v>569</v>
      </c>
      <c r="AN193" s="5">
        <v>44.7</v>
      </c>
      <c r="AO193" s="5">
        <v>24.4</v>
      </c>
    </row>
    <row r="194" spans="35:41" x14ac:dyDescent="0.45">
      <c r="AI194" s="5" t="s">
        <v>570</v>
      </c>
      <c r="AJ194" s="5" t="s">
        <v>571</v>
      </c>
      <c r="AK194" s="5" t="s">
        <v>572</v>
      </c>
      <c r="AL194" s="5" t="s">
        <v>163</v>
      </c>
      <c r="AM194" s="5" t="s">
        <v>93</v>
      </c>
      <c r="AN194" s="5">
        <v>36.4</v>
      </c>
      <c r="AO194" s="5">
        <v>13.9</v>
      </c>
    </row>
    <row r="195" spans="35:41" x14ac:dyDescent="0.45">
      <c r="AI195" s="5" t="s">
        <v>573</v>
      </c>
      <c r="AJ195" s="5" t="s">
        <v>574</v>
      </c>
      <c r="AK195" s="5" t="s">
        <v>572</v>
      </c>
      <c r="AL195" s="5" t="s">
        <v>381</v>
      </c>
      <c r="AM195" s="5" t="s">
        <v>93</v>
      </c>
      <c r="AN195" s="5">
        <v>60.2</v>
      </c>
      <c r="AO195" s="5">
        <v>23</v>
      </c>
    </row>
    <row r="196" spans="35:41" x14ac:dyDescent="0.45">
      <c r="AI196" s="5" t="s">
        <v>575</v>
      </c>
      <c r="AJ196" s="5" t="s">
        <v>576</v>
      </c>
      <c r="AK196" s="5" t="s">
        <v>572</v>
      </c>
      <c r="AL196" s="5" t="s">
        <v>577</v>
      </c>
      <c r="AM196" s="5" t="s">
        <v>93</v>
      </c>
      <c r="AN196" s="5">
        <v>79.099999999999994</v>
      </c>
      <c r="AO196" s="5">
        <v>31</v>
      </c>
    </row>
    <row r="197" spans="35:41" x14ac:dyDescent="0.45">
      <c r="AI197" s="5" t="s">
        <v>578</v>
      </c>
      <c r="AJ197" s="5" t="s">
        <v>579</v>
      </c>
      <c r="AK197" s="5" t="s">
        <v>572</v>
      </c>
      <c r="AL197" s="5" t="s">
        <v>491</v>
      </c>
      <c r="AM197" s="5" t="s">
        <v>93</v>
      </c>
      <c r="AN197" s="5">
        <v>36.4</v>
      </c>
      <c r="AO197" s="5">
        <v>12.9</v>
      </c>
    </row>
    <row r="198" spans="35:41" x14ac:dyDescent="0.45">
      <c r="AI198" s="5" t="s">
        <v>580</v>
      </c>
      <c r="AJ198" s="5" t="s">
        <v>581</v>
      </c>
      <c r="AK198" s="5" t="s">
        <v>572</v>
      </c>
      <c r="AL198" s="5" t="s">
        <v>582</v>
      </c>
      <c r="AM198" s="5" t="s">
        <v>93</v>
      </c>
      <c r="AN198" s="5">
        <v>60.2</v>
      </c>
      <c r="AO198" s="5">
        <v>20.9</v>
      </c>
    </row>
    <row r="199" spans="35:41" x14ac:dyDescent="0.45">
      <c r="AI199" s="5" t="s">
        <v>583</v>
      </c>
      <c r="AJ199" s="5" t="s">
        <v>584</v>
      </c>
      <c r="AK199" s="5" t="s">
        <v>572</v>
      </c>
      <c r="AL199" s="5" t="s">
        <v>585</v>
      </c>
      <c r="AM199" s="5" t="s">
        <v>93</v>
      </c>
      <c r="AN199" s="5">
        <v>79.099999999999994</v>
      </c>
      <c r="AO199" s="5">
        <v>28.8</v>
      </c>
    </row>
    <row r="200" spans="35:41" x14ac:dyDescent="0.45">
      <c r="AI200" s="5" t="s">
        <v>586</v>
      </c>
      <c r="AJ200" s="5" t="s">
        <v>587</v>
      </c>
      <c r="AK200" s="5" t="s">
        <v>588</v>
      </c>
      <c r="AL200" s="5" t="s">
        <v>32</v>
      </c>
      <c r="AM200" s="5" t="s">
        <v>196</v>
      </c>
      <c r="AN200" s="5">
        <v>56.6</v>
      </c>
      <c r="AO200" s="5">
        <v>24.2</v>
      </c>
    </row>
    <row r="201" spans="35:41" x14ac:dyDescent="0.45">
      <c r="AI201" s="5" t="s">
        <v>589</v>
      </c>
      <c r="AJ201" s="5" t="s">
        <v>590</v>
      </c>
      <c r="AK201" s="5" t="s">
        <v>588</v>
      </c>
      <c r="AL201" s="5" t="s">
        <v>39</v>
      </c>
      <c r="AM201" s="5" t="s">
        <v>196</v>
      </c>
      <c r="AN201" s="5">
        <v>97.2</v>
      </c>
      <c r="AO201" s="5">
        <v>42.2</v>
      </c>
    </row>
    <row r="202" spans="35:41" x14ac:dyDescent="0.45">
      <c r="AI202" s="5" t="s">
        <v>591</v>
      </c>
      <c r="AJ202" s="5" t="s">
        <v>592</v>
      </c>
      <c r="AK202" s="5" t="s">
        <v>588</v>
      </c>
      <c r="AL202" s="5" t="s">
        <v>112</v>
      </c>
      <c r="AM202" s="5" t="s">
        <v>196</v>
      </c>
      <c r="AN202" s="5">
        <v>174.8</v>
      </c>
      <c r="AO202" s="5">
        <v>87.4</v>
      </c>
    </row>
    <row r="203" spans="35:41" x14ac:dyDescent="0.45">
      <c r="AI203" s="5" t="s">
        <v>593</v>
      </c>
      <c r="AJ203" s="5" t="s">
        <v>594</v>
      </c>
      <c r="AK203" s="5" t="s">
        <v>588</v>
      </c>
      <c r="AL203" s="5" t="s">
        <v>32</v>
      </c>
      <c r="AM203" s="5" t="s">
        <v>196</v>
      </c>
      <c r="AN203" s="5">
        <v>56.6</v>
      </c>
      <c r="AO203" s="5">
        <v>30.3</v>
      </c>
    </row>
    <row r="204" spans="35:41" x14ac:dyDescent="0.45">
      <c r="AI204" s="5" t="s">
        <v>595</v>
      </c>
      <c r="AJ204" s="5" t="s">
        <v>596</v>
      </c>
      <c r="AK204" s="5" t="s">
        <v>588</v>
      </c>
      <c r="AL204" s="5" t="s">
        <v>39</v>
      </c>
      <c r="AM204" s="5" t="s">
        <v>196</v>
      </c>
      <c r="AN204" s="5">
        <v>97.2</v>
      </c>
      <c r="AO204" s="5">
        <v>53.2</v>
      </c>
    </row>
    <row r="205" spans="35:41" x14ac:dyDescent="0.45">
      <c r="AI205" s="5" t="s">
        <v>597</v>
      </c>
      <c r="AJ205" s="5" t="s">
        <v>598</v>
      </c>
      <c r="AK205" s="5" t="s">
        <v>588</v>
      </c>
      <c r="AL205" s="5" t="s">
        <v>112</v>
      </c>
      <c r="AM205" s="5" t="s">
        <v>196</v>
      </c>
      <c r="AN205" s="5">
        <v>174.8</v>
      </c>
      <c r="AO205" s="5">
        <v>90.7</v>
      </c>
    </row>
    <row r="206" spans="35:41" x14ac:dyDescent="0.45">
      <c r="AI206" s="5" t="s">
        <v>599</v>
      </c>
      <c r="AJ206" s="5" t="s">
        <v>600</v>
      </c>
      <c r="AK206" s="5" t="s">
        <v>588</v>
      </c>
      <c r="AL206" s="5" t="s">
        <v>475</v>
      </c>
      <c r="AM206" s="5" t="s">
        <v>196</v>
      </c>
      <c r="AN206" s="5">
        <v>268.89999999999998</v>
      </c>
      <c r="AO206" s="5">
        <v>109.8</v>
      </c>
    </row>
    <row r="207" spans="35:41" x14ac:dyDescent="0.45">
      <c r="AI207" s="5" t="s">
        <v>601</v>
      </c>
      <c r="AJ207" s="5" t="s">
        <v>602</v>
      </c>
      <c r="AK207" s="5" t="s">
        <v>603</v>
      </c>
      <c r="AL207" s="5" t="s">
        <v>228</v>
      </c>
      <c r="AM207" s="5" t="s">
        <v>604</v>
      </c>
      <c r="AN207" s="5">
        <v>55.9</v>
      </c>
      <c r="AO207" s="5">
        <v>23.3</v>
      </c>
    </row>
    <row r="208" spans="35:41" x14ac:dyDescent="0.45">
      <c r="AI208" s="5" t="s">
        <v>605</v>
      </c>
      <c r="AJ208" s="5" t="s">
        <v>606</v>
      </c>
      <c r="AK208" s="5" t="s">
        <v>603</v>
      </c>
      <c r="AL208" s="5" t="s">
        <v>279</v>
      </c>
      <c r="AM208" s="5" t="s">
        <v>604</v>
      </c>
      <c r="AN208" s="5">
        <v>100.8</v>
      </c>
      <c r="AO208" s="5">
        <v>35.6</v>
      </c>
    </row>
    <row r="209" spans="35:41" x14ac:dyDescent="0.45">
      <c r="AI209" s="5" t="s">
        <v>607</v>
      </c>
      <c r="AJ209" s="5" t="s">
        <v>608</v>
      </c>
      <c r="AK209" s="5" t="s">
        <v>603</v>
      </c>
      <c r="AL209" s="5" t="s">
        <v>447</v>
      </c>
      <c r="AM209" s="5" t="s">
        <v>604</v>
      </c>
      <c r="AN209" s="5">
        <v>121</v>
      </c>
      <c r="AO209" s="5">
        <v>44.4</v>
      </c>
    </row>
    <row r="210" spans="35:41" x14ac:dyDescent="0.45">
      <c r="AI210" s="5" t="s">
        <v>609</v>
      </c>
      <c r="AJ210" s="5" t="s">
        <v>610</v>
      </c>
      <c r="AK210" s="5" t="s">
        <v>611</v>
      </c>
      <c r="AL210" s="5" t="s">
        <v>612</v>
      </c>
      <c r="AM210" s="5" t="s">
        <v>225</v>
      </c>
      <c r="AN210" s="5">
        <v>10.1</v>
      </c>
      <c r="AO210" s="5">
        <v>6.3</v>
      </c>
    </row>
    <row r="211" spans="35:41" x14ac:dyDescent="0.45">
      <c r="AI211" s="5" t="s">
        <v>613</v>
      </c>
      <c r="AJ211" s="5" t="s">
        <v>614</v>
      </c>
      <c r="AK211" s="5" t="s">
        <v>611</v>
      </c>
      <c r="AL211" s="5" t="s">
        <v>175</v>
      </c>
      <c r="AM211" s="5" t="s">
        <v>225</v>
      </c>
      <c r="AN211" s="5">
        <v>10.1</v>
      </c>
      <c r="AO211" s="5">
        <v>8.6</v>
      </c>
    </row>
    <row r="212" spans="35:41" x14ac:dyDescent="0.45">
      <c r="AI212" s="5" t="s">
        <v>615</v>
      </c>
      <c r="AJ212" s="5" t="s">
        <v>616</v>
      </c>
      <c r="AK212" s="5" t="s">
        <v>617</v>
      </c>
      <c r="AL212" s="5" t="s">
        <v>488</v>
      </c>
      <c r="AM212" s="5" t="s">
        <v>93</v>
      </c>
      <c r="AN212" s="5">
        <v>9.5</v>
      </c>
      <c r="AO212" s="5">
        <v>7.6</v>
      </c>
    </row>
    <row r="213" spans="35:41" x14ac:dyDescent="0.45">
      <c r="AI213" s="5" t="s">
        <v>618</v>
      </c>
      <c r="AJ213" s="5" t="s">
        <v>619</v>
      </c>
      <c r="AK213" s="5" t="s">
        <v>620</v>
      </c>
      <c r="AL213" s="5" t="s">
        <v>112</v>
      </c>
      <c r="AM213" s="5" t="s">
        <v>621</v>
      </c>
      <c r="AN213" s="5">
        <v>11.2</v>
      </c>
      <c r="AO213" s="5">
        <v>5.9</v>
      </c>
    </row>
    <row r="214" spans="35:41" x14ac:dyDescent="0.45">
      <c r="AI214" s="5" t="s">
        <v>622</v>
      </c>
      <c r="AJ214" s="5" t="s">
        <v>623</v>
      </c>
      <c r="AK214" s="5" t="s">
        <v>624</v>
      </c>
      <c r="AL214" s="5" t="s">
        <v>97</v>
      </c>
      <c r="AM214" s="5" t="s">
        <v>54</v>
      </c>
      <c r="AN214" s="5">
        <v>9.5</v>
      </c>
      <c r="AO214" s="5">
        <v>5.9</v>
      </c>
    </row>
    <row r="215" spans="35:41" x14ac:dyDescent="0.45">
      <c r="AI215" s="5" t="s">
        <v>625</v>
      </c>
      <c r="AJ215" s="5" t="s">
        <v>626</v>
      </c>
      <c r="AK215" s="5" t="s">
        <v>627</v>
      </c>
      <c r="AL215" s="5" t="s">
        <v>53</v>
      </c>
      <c r="AM215" s="5" t="s">
        <v>146</v>
      </c>
      <c r="AN215" s="5">
        <v>9</v>
      </c>
      <c r="AO215" s="5">
        <v>8.9</v>
      </c>
    </row>
    <row r="216" spans="35:41" x14ac:dyDescent="0.45">
      <c r="AI216" s="5" t="s">
        <v>628</v>
      </c>
      <c r="AJ216" s="5" t="s">
        <v>629</v>
      </c>
      <c r="AK216" s="5" t="s">
        <v>630</v>
      </c>
      <c r="AL216" s="5" t="s">
        <v>163</v>
      </c>
      <c r="AM216" s="5" t="s">
        <v>208</v>
      </c>
      <c r="AN216" s="5">
        <v>7.4</v>
      </c>
      <c r="AO216" s="5">
        <v>5.9</v>
      </c>
    </row>
    <row r="217" spans="35:41" x14ac:dyDescent="0.45">
      <c r="AI217" s="5" t="s">
        <v>631</v>
      </c>
      <c r="AJ217" s="5" t="s">
        <v>632</v>
      </c>
      <c r="AK217" s="5" t="s">
        <v>633</v>
      </c>
      <c r="AL217" s="5" t="s">
        <v>444</v>
      </c>
      <c r="AM217" s="5" t="s">
        <v>54</v>
      </c>
      <c r="AN217" s="5">
        <v>8.6999999999999993</v>
      </c>
      <c r="AO217" s="5">
        <v>6.1</v>
      </c>
    </row>
    <row r="218" spans="35:41" x14ac:dyDescent="0.45">
      <c r="AI218" s="5" t="s">
        <v>634</v>
      </c>
      <c r="AJ218" s="5" t="s">
        <v>635</v>
      </c>
      <c r="AK218" s="5" t="s">
        <v>633</v>
      </c>
      <c r="AL218" s="5" t="s">
        <v>447</v>
      </c>
      <c r="AM218" s="5" t="s">
        <v>54</v>
      </c>
      <c r="AN218" s="5">
        <v>10.1</v>
      </c>
      <c r="AO218" s="5">
        <v>6.4</v>
      </c>
    </row>
    <row r="219" spans="35:41" x14ac:dyDescent="0.45">
      <c r="AI219" s="5" t="s">
        <v>636</v>
      </c>
      <c r="AJ219" s="5" t="s">
        <v>637</v>
      </c>
      <c r="AK219" s="5" t="s">
        <v>638</v>
      </c>
      <c r="AL219" s="5" t="s">
        <v>39</v>
      </c>
      <c r="AM219" s="5" t="s">
        <v>54</v>
      </c>
      <c r="AN219" s="5">
        <v>9.5</v>
      </c>
      <c r="AO219" s="5">
        <v>5.9</v>
      </c>
    </row>
    <row r="220" spans="35:41" x14ac:dyDescent="0.45">
      <c r="AI220" s="5" t="s">
        <v>639</v>
      </c>
      <c r="AJ220" s="5" t="s">
        <v>640</v>
      </c>
      <c r="AK220" s="5" t="s">
        <v>638</v>
      </c>
      <c r="AL220" s="5" t="s">
        <v>39</v>
      </c>
      <c r="AM220" s="5" t="s">
        <v>54</v>
      </c>
      <c r="AN220" s="5">
        <v>9.5</v>
      </c>
      <c r="AO220" s="5">
        <v>5.9</v>
      </c>
    </row>
    <row r="221" spans="35:41" x14ac:dyDescent="0.45">
      <c r="AI221" s="5" t="s">
        <v>641</v>
      </c>
      <c r="AJ221" s="5" t="s">
        <v>642</v>
      </c>
      <c r="AK221" s="5" t="s">
        <v>643</v>
      </c>
      <c r="AL221" s="5" t="s">
        <v>32</v>
      </c>
      <c r="AM221" s="5" t="s">
        <v>297</v>
      </c>
      <c r="AN221" s="5">
        <v>21.5</v>
      </c>
      <c r="AO221" s="5">
        <v>11.3</v>
      </c>
    </row>
    <row r="222" spans="35:41" x14ac:dyDescent="0.45">
      <c r="AI222" s="5" t="s">
        <v>644</v>
      </c>
      <c r="AJ222" s="5" t="s">
        <v>645</v>
      </c>
      <c r="AK222" s="5" t="s">
        <v>643</v>
      </c>
      <c r="AL222" s="5" t="s">
        <v>39</v>
      </c>
      <c r="AM222" s="5" t="s">
        <v>297</v>
      </c>
      <c r="AN222" s="5">
        <v>36.9</v>
      </c>
      <c r="AO222" s="5">
        <v>19.399999999999999</v>
      </c>
    </row>
    <row r="223" spans="35:41" x14ac:dyDescent="0.45">
      <c r="AI223" s="5" t="s">
        <v>646</v>
      </c>
      <c r="AJ223" s="5" t="s">
        <v>647</v>
      </c>
      <c r="AK223" s="5" t="s">
        <v>648</v>
      </c>
      <c r="AL223" s="5" t="s">
        <v>32</v>
      </c>
      <c r="AM223" s="5" t="s">
        <v>439</v>
      </c>
      <c r="AN223" s="5">
        <v>10.1</v>
      </c>
      <c r="AO223" s="5">
        <v>5.9</v>
      </c>
    </row>
    <row r="224" spans="35:41" x14ac:dyDescent="0.45">
      <c r="AI224" s="5" t="s">
        <v>649</v>
      </c>
      <c r="AJ224" s="5" t="s">
        <v>650</v>
      </c>
      <c r="AK224" s="5" t="s">
        <v>651</v>
      </c>
      <c r="AL224" s="5" t="s">
        <v>39</v>
      </c>
      <c r="AM224" s="5" t="s">
        <v>604</v>
      </c>
      <c r="AN224" s="5">
        <v>10.1</v>
      </c>
      <c r="AO224" s="5">
        <v>6.4</v>
      </c>
    </row>
    <row r="225" spans="35:41" x14ac:dyDescent="0.45">
      <c r="AI225" s="5" t="s">
        <v>652</v>
      </c>
      <c r="AJ225" s="5" t="s">
        <v>653</v>
      </c>
      <c r="AK225" s="5" t="s">
        <v>654</v>
      </c>
      <c r="AL225" s="5" t="s">
        <v>32</v>
      </c>
      <c r="AM225" s="5" t="s">
        <v>36</v>
      </c>
      <c r="AN225" s="5">
        <v>9.8000000000000007</v>
      </c>
      <c r="AO225" s="5">
        <v>5.7</v>
      </c>
    </row>
    <row r="226" spans="35:41" x14ac:dyDescent="0.45">
      <c r="AI226" s="5" t="s">
        <v>655</v>
      </c>
      <c r="AJ226" s="5" t="s">
        <v>656</v>
      </c>
      <c r="AK226" s="5" t="s">
        <v>657</v>
      </c>
      <c r="AL226" s="5" t="s">
        <v>163</v>
      </c>
      <c r="AM226" s="5" t="s">
        <v>604</v>
      </c>
      <c r="AN226" s="5">
        <v>9.8000000000000007</v>
      </c>
      <c r="AO226" s="5">
        <v>5.9</v>
      </c>
    </row>
    <row r="227" spans="35:41" x14ac:dyDescent="0.45">
      <c r="AI227" s="5" t="s">
        <v>658</v>
      </c>
      <c r="AJ227" s="5" t="s">
        <v>659</v>
      </c>
      <c r="AK227" s="5" t="s">
        <v>657</v>
      </c>
      <c r="AL227" s="5" t="s">
        <v>97</v>
      </c>
      <c r="AM227" s="5" t="s">
        <v>604</v>
      </c>
      <c r="AN227" s="5">
        <v>10.4</v>
      </c>
      <c r="AO227" s="5">
        <v>5.9</v>
      </c>
    </row>
    <row r="228" spans="35:41" x14ac:dyDescent="0.45">
      <c r="AI228" s="5" t="s">
        <v>660</v>
      </c>
      <c r="AJ228" s="5" t="s">
        <v>661</v>
      </c>
      <c r="AK228" s="5" t="s">
        <v>662</v>
      </c>
      <c r="AL228" s="5" t="s">
        <v>32</v>
      </c>
      <c r="AM228" s="5" t="s">
        <v>123</v>
      </c>
      <c r="AN228" s="5">
        <v>9.9</v>
      </c>
      <c r="AO228" s="5">
        <v>8.9</v>
      </c>
    </row>
    <row r="229" spans="35:41" x14ac:dyDescent="0.45">
      <c r="AI229" s="5" t="s">
        <v>663</v>
      </c>
      <c r="AJ229" s="5" t="s">
        <v>664</v>
      </c>
      <c r="AK229" s="5" t="s">
        <v>662</v>
      </c>
      <c r="AL229" s="5" t="s">
        <v>39</v>
      </c>
      <c r="AM229" s="5" t="s">
        <v>123</v>
      </c>
      <c r="AN229" s="5">
        <v>14.8</v>
      </c>
      <c r="AO229" s="5">
        <v>7.8</v>
      </c>
    </row>
    <row r="230" spans="35:41" x14ac:dyDescent="0.45">
      <c r="AI230" s="5" t="s">
        <v>665</v>
      </c>
      <c r="AJ230" s="5" t="s">
        <v>666</v>
      </c>
      <c r="AK230" s="5" t="s">
        <v>667</v>
      </c>
      <c r="AL230" s="5" t="s">
        <v>425</v>
      </c>
      <c r="AM230" s="5" t="s">
        <v>297</v>
      </c>
      <c r="AN230" s="5">
        <v>16.5</v>
      </c>
      <c r="AO230" s="5">
        <v>10.1</v>
      </c>
    </row>
    <row r="231" spans="35:41" x14ac:dyDescent="0.45">
      <c r="AI231" s="5" t="s">
        <v>668</v>
      </c>
      <c r="AJ231" s="5" t="s">
        <v>669</v>
      </c>
      <c r="AK231" s="5" t="s">
        <v>667</v>
      </c>
      <c r="AL231" s="5" t="s">
        <v>32</v>
      </c>
      <c r="AM231" s="5" t="s">
        <v>297</v>
      </c>
      <c r="AN231" s="5">
        <v>20.2</v>
      </c>
      <c r="AO231" s="5">
        <v>10.1</v>
      </c>
    </row>
    <row r="232" spans="35:41" x14ac:dyDescent="0.45">
      <c r="AI232" s="5" t="s">
        <v>670</v>
      </c>
      <c r="AJ232" s="5" t="s">
        <v>671</v>
      </c>
      <c r="AK232" s="5" t="s">
        <v>667</v>
      </c>
      <c r="AL232" s="5" t="s">
        <v>672</v>
      </c>
      <c r="AM232" s="5" t="s">
        <v>297</v>
      </c>
      <c r="AN232" s="5">
        <v>11.8</v>
      </c>
      <c r="AO232" s="5">
        <v>10.1</v>
      </c>
    </row>
    <row r="233" spans="35:41" x14ac:dyDescent="0.45">
      <c r="AI233" s="5" t="s">
        <v>673</v>
      </c>
      <c r="AJ233" s="5" t="s">
        <v>674</v>
      </c>
      <c r="AK233" s="5" t="s">
        <v>675</v>
      </c>
      <c r="AL233" s="5" t="s">
        <v>676</v>
      </c>
      <c r="AM233" s="5" t="s">
        <v>604</v>
      </c>
      <c r="AN233" s="5">
        <v>9.6999999999999993</v>
      </c>
      <c r="AO233" s="5">
        <v>7.9</v>
      </c>
    </row>
    <row r="234" spans="35:41" x14ac:dyDescent="0.45">
      <c r="AI234" s="5" t="s">
        <v>677</v>
      </c>
      <c r="AJ234" s="5" t="s">
        <v>678</v>
      </c>
      <c r="AK234" s="5" t="s">
        <v>675</v>
      </c>
      <c r="AL234" s="5" t="s">
        <v>679</v>
      </c>
      <c r="AM234" s="5" t="s">
        <v>604</v>
      </c>
      <c r="AN234" s="5">
        <v>14.9</v>
      </c>
      <c r="AO234" s="5">
        <v>10.6</v>
      </c>
    </row>
    <row r="235" spans="35:41" x14ac:dyDescent="0.45">
      <c r="AI235" s="5" t="s">
        <v>680</v>
      </c>
      <c r="AJ235" s="5" t="s">
        <v>681</v>
      </c>
      <c r="AK235" s="5" t="s">
        <v>682</v>
      </c>
      <c r="AL235" s="5" t="s">
        <v>488</v>
      </c>
      <c r="AM235" s="5" t="s">
        <v>683</v>
      </c>
      <c r="AN235" s="5">
        <v>23</v>
      </c>
      <c r="AO235" s="5">
        <v>12.9</v>
      </c>
    </row>
    <row r="236" spans="35:41" x14ac:dyDescent="0.45">
      <c r="AI236" s="5" t="s">
        <v>684</v>
      </c>
      <c r="AJ236" s="5" t="s">
        <v>685</v>
      </c>
      <c r="AK236" s="5" t="s">
        <v>682</v>
      </c>
      <c r="AL236" s="5" t="s">
        <v>511</v>
      </c>
      <c r="AM236" s="5" t="s">
        <v>683</v>
      </c>
      <c r="AN236" s="5">
        <v>35.200000000000003</v>
      </c>
      <c r="AO236" s="5">
        <v>19.8</v>
      </c>
    </row>
    <row r="237" spans="35:41" x14ac:dyDescent="0.45">
      <c r="AI237" s="5" t="s">
        <v>686</v>
      </c>
      <c r="AJ237" s="5" t="s">
        <v>687</v>
      </c>
      <c r="AK237" s="5" t="s">
        <v>688</v>
      </c>
      <c r="AL237" s="5" t="s">
        <v>577</v>
      </c>
      <c r="AM237" s="5" t="s">
        <v>689</v>
      </c>
      <c r="AN237" s="5">
        <v>26.8</v>
      </c>
      <c r="AO237" s="5">
        <v>23.6</v>
      </c>
    </row>
    <row r="238" spans="35:41" x14ac:dyDescent="0.45">
      <c r="AI238" s="5" t="s">
        <v>690</v>
      </c>
      <c r="AJ238" s="5" t="s">
        <v>691</v>
      </c>
      <c r="AK238" s="5" t="s">
        <v>692</v>
      </c>
      <c r="AL238" s="5" t="s">
        <v>577</v>
      </c>
      <c r="AM238" s="5" t="s">
        <v>693</v>
      </c>
      <c r="AN238" s="5">
        <v>27.5</v>
      </c>
      <c r="AO238" s="5">
        <v>15</v>
      </c>
    </row>
    <row r="239" spans="35:41" x14ac:dyDescent="0.45">
      <c r="AI239" s="5" t="s">
        <v>694</v>
      </c>
      <c r="AJ239" s="5" t="s">
        <v>695</v>
      </c>
      <c r="AK239" s="5" t="s">
        <v>692</v>
      </c>
      <c r="AL239" s="5" t="s">
        <v>145</v>
      </c>
      <c r="AM239" s="5" t="s">
        <v>693</v>
      </c>
      <c r="AN239" s="5">
        <v>25.1</v>
      </c>
      <c r="AO239" s="5">
        <v>16.5</v>
      </c>
    </row>
    <row r="240" spans="35:41" x14ac:dyDescent="0.45">
      <c r="AI240" s="5" t="s">
        <v>696</v>
      </c>
      <c r="AJ240" s="5" t="s">
        <v>697</v>
      </c>
      <c r="AK240" s="5" t="s">
        <v>698</v>
      </c>
      <c r="AL240" s="5" t="s">
        <v>97</v>
      </c>
      <c r="AM240" s="5" t="s">
        <v>693</v>
      </c>
      <c r="AN240" s="5">
        <v>19.600000000000001</v>
      </c>
      <c r="AO240" s="5">
        <v>10.3</v>
      </c>
    </row>
    <row r="241" spans="35:41" x14ac:dyDescent="0.45">
      <c r="AI241" s="5" t="s">
        <v>699</v>
      </c>
      <c r="AJ241" s="5" t="s">
        <v>700</v>
      </c>
      <c r="AK241" s="5" t="s">
        <v>698</v>
      </c>
      <c r="AL241" s="5" t="s">
        <v>145</v>
      </c>
      <c r="AM241" s="5" t="s">
        <v>693</v>
      </c>
      <c r="AN241" s="5">
        <v>32.700000000000003</v>
      </c>
      <c r="AO241" s="5">
        <v>17.2</v>
      </c>
    </row>
    <row r="242" spans="35:41" x14ac:dyDescent="0.45">
      <c r="AI242" s="5" t="s">
        <v>701</v>
      </c>
      <c r="AJ242" s="5" t="s">
        <v>702</v>
      </c>
      <c r="AK242" s="5" t="s">
        <v>703</v>
      </c>
      <c r="AL242" s="5" t="s">
        <v>491</v>
      </c>
      <c r="AM242" s="5" t="s">
        <v>196</v>
      </c>
      <c r="AN242" s="5">
        <v>24.1</v>
      </c>
      <c r="AO242" s="5">
        <v>12.7</v>
      </c>
    </row>
    <row r="243" spans="35:41" x14ac:dyDescent="0.45">
      <c r="AI243" s="5" t="s">
        <v>704</v>
      </c>
      <c r="AJ243" s="5" t="s">
        <v>705</v>
      </c>
      <c r="AK243" s="5" t="s">
        <v>703</v>
      </c>
      <c r="AL243" s="5" t="s">
        <v>676</v>
      </c>
      <c r="AM243" s="5" t="s">
        <v>196</v>
      </c>
      <c r="AN243" s="5">
        <v>40.9</v>
      </c>
      <c r="AO243" s="5">
        <v>21.5</v>
      </c>
    </row>
    <row r="244" spans="35:41" x14ac:dyDescent="0.45">
      <c r="AI244" s="5" t="s">
        <v>706</v>
      </c>
      <c r="AJ244" s="5" t="s">
        <v>707</v>
      </c>
      <c r="AK244" s="5" t="s">
        <v>708</v>
      </c>
      <c r="AL244" s="5" t="s">
        <v>97</v>
      </c>
      <c r="AM244" s="5" t="s">
        <v>54</v>
      </c>
      <c r="AN244" s="5">
        <v>46.5</v>
      </c>
      <c r="AO244" s="5">
        <v>16.2</v>
      </c>
    </row>
    <row r="245" spans="35:41" x14ac:dyDescent="0.45">
      <c r="AI245" s="5" t="s">
        <v>709</v>
      </c>
      <c r="AJ245" s="5" t="s">
        <v>710</v>
      </c>
      <c r="AK245" s="5" t="s">
        <v>708</v>
      </c>
      <c r="AL245" s="5" t="s">
        <v>145</v>
      </c>
      <c r="AM245" s="5" t="s">
        <v>54</v>
      </c>
      <c r="AN245" s="5">
        <v>80.599999999999994</v>
      </c>
      <c r="AO245" s="5">
        <v>28.3</v>
      </c>
    </row>
    <row r="246" spans="35:41" x14ac:dyDescent="0.45">
      <c r="AI246" s="5" t="s">
        <v>711</v>
      </c>
      <c r="AJ246" s="5" t="s">
        <v>712</v>
      </c>
      <c r="AK246" s="5" t="s">
        <v>713</v>
      </c>
      <c r="AL246" s="5" t="s">
        <v>714</v>
      </c>
      <c r="AM246" s="5" t="s">
        <v>78</v>
      </c>
      <c r="AN246" s="5">
        <v>110.5</v>
      </c>
      <c r="AO246" s="5">
        <v>40</v>
      </c>
    </row>
    <row r="247" spans="35:41" x14ac:dyDescent="0.45">
      <c r="AI247" s="5" t="s">
        <v>715</v>
      </c>
      <c r="AJ247" s="5" t="s">
        <v>716</v>
      </c>
      <c r="AK247" s="5" t="s">
        <v>713</v>
      </c>
      <c r="AL247" s="5" t="s">
        <v>200</v>
      </c>
      <c r="AM247" s="5" t="s">
        <v>78</v>
      </c>
      <c r="AN247" s="5">
        <v>202.3</v>
      </c>
      <c r="AO247" s="5">
        <v>72.400000000000006</v>
      </c>
    </row>
    <row r="248" spans="35:41" x14ac:dyDescent="0.45">
      <c r="AI248" s="5" t="s">
        <v>717</v>
      </c>
      <c r="AJ248" s="5" t="s">
        <v>718</v>
      </c>
      <c r="AK248" s="5" t="s">
        <v>719</v>
      </c>
      <c r="AL248" s="5" t="s">
        <v>27</v>
      </c>
      <c r="AM248" s="5" t="s">
        <v>720</v>
      </c>
      <c r="AN248" s="5">
        <v>9.8000000000000007</v>
      </c>
      <c r="AO248" s="5">
        <v>6.2</v>
      </c>
    </row>
    <row r="249" spans="35:41" x14ac:dyDescent="0.45">
      <c r="AI249" s="5" t="s">
        <v>721</v>
      </c>
      <c r="AJ249" s="5" t="s">
        <v>722</v>
      </c>
      <c r="AK249" s="5" t="s">
        <v>719</v>
      </c>
      <c r="AL249" s="5" t="s">
        <v>53</v>
      </c>
      <c r="AM249" s="5" t="s">
        <v>720</v>
      </c>
      <c r="AN249" s="5">
        <v>9.8000000000000007</v>
      </c>
      <c r="AO249" s="5">
        <v>6.2</v>
      </c>
    </row>
    <row r="250" spans="35:41" x14ac:dyDescent="0.45">
      <c r="AI250" s="5" t="s">
        <v>723</v>
      </c>
      <c r="AJ250" s="5" t="s">
        <v>724</v>
      </c>
      <c r="AK250" s="5" t="s">
        <v>725</v>
      </c>
      <c r="AL250" s="5" t="s">
        <v>163</v>
      </c>
      <c r="AM250" s="5" t="s">
        <v>46</v>
      </c>
      <c r="AN250" s="5">
        <v>14.5</v>
      </c>
      <c r="AO250" s="5">
        <v>10.1</v>
      </c>
    </row>
    <row r="251" spans="35:41" x14ac:dyDescent="0.45">
      <c r="AI251" s="5" t="s">
        <v>726</v>
      </c>
      <c r="AJ251" s="5" t="s">
        <v>727</v>
      </c>
      <c r="AK251" s="5" t="s">
        <v>725</v>
      </c>
      <c r="AL251" s="5" t="s">
        <v>97</v>
      </c>
      <c r="AM251" s="5" t="s">
        <v>46</v>
      </c>
      <c r="AN251" s="5">
        <v>31.3</v>
      </c>
      <c r="AO251" s="5">
        <v>7.8</v>
      </c>
    </row>
    <row r="252" spans="35:41" x14ac:dyDescent="0.45">
      <c r="AI252" s="5" t="s">
        <v>728</v>
      </c>
      <c r="AJ252" s="5" t="s">
        <v>729</v>
      </c>
      <c r="AK252" s="5" t="s">
        <v>730</v>
      </c>
      <c r="AL252" s="5" t="s">
        <v>731</v>
      </c>
      <c r="AM252" s="5" t="s">
        <v>151</v>
      </c>
      <c r="AN252" s="5">
        <v>2.9</v>
      </c>
      <c r="AO252" s="5">
        <v>2.7</v>
      </c>
    </row>
    <row r="253" spans="35:41" x14ac:dyDescent="0.45">
      <c r="AI253" s="5" t="s">
        <v>732</v>
      </c>
      <c r="AJ253" s="5" t="s">
        <v>733</v>
      </c>
      <c r="AK253" s="5" t="s">
        <v>734</v>
      </c>
      <c r="AL253" s="5" t="s">
        <v>112</v>
      </c>
      <c r="AM253" s="5" t="s">
        <v>117</v>
      </c>
      <c r="AN253" s="5">
        <v>9.8000000000000007</v>
      </c>
      <c r="AO253" s="5">
        <v>6.1</v>
      </c>
    </row>
    <row r="254" spans="35:41" x14ac:dyDescent="0.45">
      <c r="AI254" s="5" t="s">
        <v>735</v>
      </c>
      <c r="AJ254" s="5" t="s">
        <v>736</v>
      </c>
      <c r="AK254" s="5" t="s">
        <v>734</v>
      </c>
      <c r="AL254" s="5" t="s">
        <v>714</v>
      </c>
      <c r="AM254" s="5" t="s">
        <v>117</v>
      </c>
      <c r="AN254" s="5">
        <v>11.6</v>
      </c>
      <c r="AO254" s="5">
        <v>6.4</v>
      </c>
    </row>
    <row r="255" spans="35:41" x14ac:dyDescent="0.45">
      <c r="AI255" s="5" t="s">
        <v>737</v>
      </c>
      <c r="AJ255" s="5" t="s">
        <v>738</v>
      </c>
      <c r="AK255" s="5" t="s">
        <v>734</v>
      </c>
      <c r="AL255" s="5" t="s">
        <v>39</v>
      </c>
      <c r="AM255" s="5" t="s">
        <v>117</v>
      </c>
      <c r="AN255" s="5">
        <v>9.3000000000000007</v>
      </c>
      <c r="AO255" s="5">
        <v>6.1</v>
      </c>
    </row>
    <row r="256" spans="35:41" x14ac:dyDescent="0.45">
      <c r="AI256" s="5" t="s">
        <v>739</v>
      </c>
      <c r="AJ256" s="5" t="s">
        <v>740</v>
      </c>
      <c r="AK256" s="5" t="s">
        <v>741</v>
      </c>
      <c r="AL256" s="5" t="s">
        <v>742</v>
      </c>
      <c r="AM256" s="5" t="s">
        <v>743</v>
      </c>
      <c r="AN256" s="5">
        <v>17.7</v>
      </c>
      <c r="AO256" s="5">
        <v>12.3</v>
      </c>
    </row>
    <row r="257" spans="35:41" x14ac:dyDescent="0.45">
      <c r="AI257" s="5" t="s">
        <v>744</v>
      </c>
      <c r="AJ257" s="5" t="s">
        <v>745</v>
      </c>
      <c r="AK257" s="5" t="s">
        <v>741</v>
      </c>
      <c r="AL257" s="5" t="s">
        <v>505</v>
      </c>
      <c r="AM257" s="5" t="s">
        <v>743</v>
      </c>
      <c r="AN257" s="5">
        <v>12.2</v>
      </c>
      <c r="AO257" s="5">
        <v>10.1</v>
      </c>
    </row>
    <row r="258" spans="35:41" x14ac:dyDescent="0.45">
      <c r="AI258" s="5" t="s">
        <v>746</v>
      </c>
      <c r="AJ258" s="5" t="s">
        <v>747</v>
      </c>
      <c r="AK258" s="5" t="s">
        <v>748</v>
      </c>
      <c r="AL258" s="5" t="s">
        <v>228</v>
      </c>
      <c r="AM258" s="5" t="s">
        <v>297</v>
      </c>
      <c r="AN258" s="5">
        <v>15.6</v>
      </c>
      <c r="AO258" s="5">
        <v>5.9</v>
      </c>
    </row>
    <row r="259" spans="35:41" x14ac:dyDescent="0.45">
      <c r="AI259" s="5" t="s">
        <v>749</v>
      </c>
      <c r="AJ259" s="5" t="s">
        <v>750</v>
      </c>
      <c r="AK259" s="5" t="s">
        <v>748</v>
      </c>
      <c r="AL259" s="5" t="s">
        <v>279</v>
      </c>
      <c r="AM259" s="5" t="s">
        <v>297</v>
      </c>
      <c r="AN259" s="5">
        <v>25.3</v>
      </c>
      <c r="AO259" s="5">
        <v>8.1999999999999993</v>
      </c>
    </row>
    <row r="260" spans="35:41" x14ac:dyDescent="0.45">
      <c r="AI260" s="5" t="s">
        <v>751</v>
      </c>
      <c r="AJ260" s="5" t="s">
        <v>752</v>
      </c>
      <c r="AK260" s="5" t="s">
        <v>753</v>
      </c>
      <c r="AL260" s="5" t="s">
        <v>116</v>
      </c>
      <c r="AM260" s="5" t="s">
        <v>439</v>
      </c>
      <c r="AN260" s="5">
        <v>836.3</v>
      </c>
      <c r="AO260" s="5">
        <v>429.5</v>
      </c>
    </row>
    <row r="261" spans="35:41" x14ac:dyDescent="0.45">
      <c r="AI261" s="5" t="s">
        <v>754</v>
      </c>
      <c r="AJ261" s="5" t="s">
        <v>755</v>
      </c>
      <c r="AK261" s="5" t="s">
        <v>753</v>
      </c>
      <c r="AL261" s="5" t="s">
        <v>108</v>
      </c>
      <c r="AM261" s="5" t="s">
        <v>439</v>
      </c>
      <c r="AN261" s="5">
        <v>1295.5</v>
      </c>
      <c r="AO261" s="5">
        <v>747.8</v>
      </c>
    </row>
    <row r="262" spans="35:41" x14ac:dyDescent="0.45">
      <c r="AI262" s="5" t="s">
        <v>756</v>
      </c>
      <c r="AJ262" s="5" t="s">
        <v>757</v>
      </c>
      <c r="AK262" s="5" t="s">
        <v>758</v>
      </c>
      <c r="AL262" s="5" t="s">
        <v>392</v>
      </c>
      <c r="AM262" s="5" t="s">
        <v>36</v>
      </c>
      <c r="AN262" s="5">
        <v>9.1999999999999993</v>
      </c>
      <c r="AO262" s="5">
        <v>5.7</v>
      </c>
    </row>
    <row r="263" spans="35:41" x14ac:dyDescent="0.45">
      <c r="AI263" s="5" t="s">
        <v>759</v>
      </c>
      <c r="AJ263" s="5" t="s">
        <v>760</v>
      </c>
      <c r="AK263" s="5" t="s">
        <v>758</v>
      </c>
      <c r="AL263" s="5" t="s">
        <v>163</v>
      </c>
      <c r="AM263" s="5" t="s">
        <v>36</v>
      </c>
      <c r="AN263" s="5">
        <v>10.3</v>
      </c>
      <c r="AO263" s="5">
        <v>5.9</v>
      </c>
    </row>
    <row r="264" spans="35:41" x14ac:dyDescent="0.45">
      <c r="AI264" s="5" t="s">
        <v>761</v>
      </c>
      <c r="AJ264" s="5" t="s">
        <v>762</v>
      </c>
      <c r="AK264" s="5" t="s">
        <v>763</v>
      </c>
      <c r="AL264" s="5" t="s">
        <v>425</v>
      </c>
      <c r="AM264" s="5" t="s">
        <v>289</v>
      </c>
      <c r="AN264" s="5">
        <v>12.8</v>
      </c>
      <c r="AO264" s="5">
        <v>10.1</v>
      </c>
    </row>
    <row r="265" spans="35:41" x14ac:dyDescent="0.45">
      <c r="AI265" s="5" t="s">
        <v>764</v>
      </c>
      <c r="AJ265" s="5" t="s">
        <v>765</v>
      </c>
      <c r="AK265" s="5" t="s">
        <v>763</v>
      </c>
      <c r="AL265" s="5" t="s">
        <v>32</v>
      </c>
      <c r="AM265" s="5" t="s">
        <v>289</v>
      </c>
      <c r="AN265" s="5">
        <v>15.2</v>
      </c>
      <c r="AO265" s="5">
        <v>10.1</v>
      </c>
    </row>
    <row r="266" spans="35:41" x14ac:dyDescent="0.45">
      <c r="AI266" s="5" t="s">
        <v>766</v>
      </c>
      <c r="AJ266" s="5" t="s">
        <v>767</v>
      </c>
      <c r="AK266" s="5" t="s">
        <v>763</v>
      </c>
      <c r="AL266" s="5" t="s">
        <v>39</v>
      </c>
      <c r="AM266" s="5" t="s">
        <v>289</v>
      </c>
      <c r="AN266" s="5">
        <v>16.600000000000001</v>
      </c>
      <c r="AO266" s="5">
        <v>11.1</v>
      </c>
    </row>
    <row r="267" spans="35:41" x14ac:dyDescent="0.45">
      <c r="AI267" s="5" t="s">
        <v>768</v>
      </c>
      <c r="AJ267" s="5" t="s">
        <v>769</v>
      </c>
      <c r="AK267" s="5" t="s">
        <v>770</v>
      </c>
      <c r="AL267" s="5" t="s">
        <v>163</v>
      </c>
      <c r="AM267" s="5" t="s">
        <v>123</v>
      </c>
      <c r="AN267" s="5">
        <v>17</v>
      </c>
      <c r="AO267" s="5">
        <v>9.8000000000000007</v>
      </c>
    </row>
    <row r="268" spans="35:41" x14ac:dyDescent="0.45">
      <c r="AI268" s="5" t="s">
        <v>771</v>
      </c>
      <c r="AJ268" s="5" t="s">
        <v>772</v>
      </c>
      <c r="AK268" s="5" t="s">
        <v>773</v>
      </c>
      <c r="AL268" s="5" t="s">
        <v>32</v>
      </c>
      <c r="AM268" s="5" t="s">
        <v>33</v>
      </c>
      <c r="AN268" s="5">
        <v>17.3</v>
      </c>
      <c r="AO268" s="5">
        <v>10.1</v>
      </c>
    </row>
    <row r="269" spans="35:41" x14ac:dyDescent="0.45">
      <c r="AI269" s="5" t="s">
        <v>774</v>
      </c>
      <c r="AJ269" s="5" t="s">
        <v>775</v>
      </c>
      <c r="AK269" s="5" t="s">
        <v>773</v>
      </c>
      <c r="AL269" s="5" t="s">
        <v>39</v>
      </c>
      <c r="AM269" s="5" t="s">
        <v>33</v>
      </c>
      <c r="AN269" s="5">
        <v>20.7</v>
      </c>
      <c r="AO269" s="5">
        <v>11.7</v>
      </c>
    </row>
    <row r="270" spans="35:41" x14ac:dyDescent="0.45">
      <c r="AI270" s="5" t="s">
        <v>776</v>
      </c>
      <c r="AJ270" s="5" t="s">
        <v>777</v>
      </c>
      <c r="AK270" s="5" t="s">
        <v>773</v>
      </c>
      <c r="AL270" s="5" t="s">
        <v>112</v>
      </c>
      <c r="AM270" s="5" t="s">
        <v>33</v>
      </c>
      <c r="AN270" s="5">
        <v>23</v>
      </c>
      <c r="AO270" s="5">
        <v>14.7</v>
      </c>
    </row>
    <row r="271" spans="35:41" x14ac:dyDescent="0.45">
      <c r="AI271" s="5" t="s">
        <v>778</v>
      </c>
      <c r="AJ271" s="5" t="s">
        <v>779</v>
      </c>
      <c r="AK271" s="5" t="s">
        <v>780</v>
      </c>
      <c r="AL271" s="5" t="s">
        <v>425</v>
      </c>
      <c r="AM271" s="5" t="s">
        <v>146</v>
      </c>
      <c r="AN271" s="5">
        <v>16.399999999999999</v>
      </c>
      <c r="AO271" s="5">
        <v>8.5</v>
      </c>
    </row>
    <row r="272" spans="35:41" x14ac:dyDescent="0.45">
      <c r="AI272" s="5" t="s">
        <v>781</v>
      </c>
      <c r="AJ272" s="5" t="s">
        <v>782</v>
      </c>
      <c r="AK272" s="5" t="s">
        <v>780</v>
      </c>
      <c r="AL272" s="5" t="s">
        <v>32</v>
      </c>
      <c r="AM272" s="5" t="s">
        <v>146</v>
      </c>
      <c r="AN272" s="5">
        <v>29.7</v>
      </c>
      <c r="AO272" s="5">
        <v>14.2</v>
      </c>
    </row>
    <row r="273" spans="35:41" x14ac:dyDescent="0.45">
      <c r="AI273" s="5" t="s">
        <v>783</v>
      </c>
      <c r="AJ273" s="5" t="s">
        <v>784</v>
      </c>
      <c r="AK273" s="5" t="s">
        <v>780</v>
      </c>
      <c r="AL273" s="5" t="s">
        <v>39</v>
      </c>
      <c r="AM273" s="5" t="s">
        <v>146</v>
      </c>
      <c r="AN273" s="5">
        <v>59.4</v>
      </c>
      <c r="AO273" s="5">
        <v>28.3</v>
      </c>
    </row>
    <row r="274" spans="35:41" x14ac:dyDescent="0.45">
      <c r="AI274" s="5" t="s">
        <v>785</v>
      </c>
      <c r="AJ274" s="5" t="s">
        <v>786</v>
      </c>
      <c r="AK274" s="5" t="s">
        <v>787</v>
      </c>
      <c r="AL274" s="5" t="s">
        <v>425</v>
      </c>
      <c r="AM274" s="5" t="s">
        <v>297</v>
      </c>
      <c r="AN274" s="5">
        <v>19.899999999999999</v>
      </c>
      <c r="AO274" s="5">
        <v>10.1</v>
      </c>
    </row>
    <row r="275" spans="35:41" x14ac:dyDescent="0.45">
      <c r="AI275" s="5" t="s">
        <v>788</v>
      </c>
      <c r="AJ275" s="5" t="s">
        <v>789</v>
      </c>
      <c r="AK275" s="5" t="s">
        <v>787</v>
      </c>
      <c r="AL275" s="5" t="s">
        <v>32</v>
      </c>
      <c r="AM275" s="5" t="s">
        <v>297</v>
      </c>
      <c r="AN275" s="5">
        <v>34</v>
      </c>
      <c r="AO275" s="5">
        <v>16.2</v>
      </c>
    </row>
    <row r="276" spans="35:41" x14ac:dyDescent="0.45">
      <c r="AI276" s="5" t="s">
        <v>790</v>
      </c>
      <c r="AJ276" s="5" t="s">
        <v>791</v>
      </c>
      <c r="AK276" s="5" t="s">
        <v>787</v>
      </c>
      <c r="AL276" s="5" t="s">
        <v>39</v>
      </c>
      <c r="AM276" s="5" t="s">
        <v>297</v>
      </c>
      <c r="AN276" s="5">
        <v>64.8</v>
      </c>
      <c r="AO276" s="5">
        <v>32.799999999999997</v>
      </c>
    </row>
    <row r="277" spans="35:41" x14ac:dyDescent="0.45">
      <c r="AI277" s="5" t="s">
        <v>792</v>
      </c>
      <c r="AJ277" s="5" t="s">
        <v>793</v>
      </c>
      <c r="AK277" s="5" t="s">
        <v>794</v>
      </c>
      <c r="AL277" s="5" t="s">
        <v>53</v>
      </c>
      <c r="AM277" s="5" t="s">
        <v>36</v>
      </c>
      <c r="AN277" s="5">
        <v>20</v>
      </c>
      <c r="AO277" s="5">
        <v>15.2</v>
      </c>
    </row>
    <row r="278" spans="35:41" x14ac:dyDescent="0.45">
      <c r="AI278" s="5" t="s">
        <v>795</v>
      </c>
      <c r="AJ278" s="5" t="s">
        <v>796</v>
      </c>
      <c r="AK278" s="5" t="s">
        <v>794</v>
      </c>
      <c r="AL278" s="5" t="s">
        <v>27</v>
      </c>
      <c r="AM278" s="5" t="s">
        <v>36</v>
      </c>
      <c r="AN278" s="5">
        <v>37.200000000000003</v>
      </c>
      <c r="AO278" s="5">
        <v>17.7</v>
      </c>
    </row>
    <row r="279" spans="35:41" x14ac:dyDescent="0.45">
      <c r="AI279" s="5" t="s">
        <v>797</v>
      </c>
      <c r="AJ279" s="5" t="s">
        <v>798</v>
      </c>
      <c r="AK279" s="5" t="s">
        <v>794</v>
      </c>
      <c r="AL279" s="5" t="s">
        <v>228</v>
      </c>
      <c r="AM279" s="5" t="s">
        <v>36</v>
      </c>
      <c r="AN279" s="5">
        <v>75.2</v>
      </c>
      <c r="AO279" s="5">
        <v>35.799999999999997</v>
      </c>
    </row>
    <row r="280" spans="35:41" x14ac:dyDescent="0.45">
      <c r="AI280" s="5" t="s">
        <v>799</v>
      </c>
      <c r="AJ280" s="5" t="s">
        <v>800</v>
      </c>
      <c r="AK280" s="5" t="s">
        <v>801</v>
      </c>
      <c r="AL280" s="5" t="s">
        <v>84</v>
      </c>
      <c r="AM280" s="5" t="s">
        <v>208</v>
      </c>
      <c r="AN280" s="5">
        <v>21.6</v>
      </c>
      <c r="AO280" s="5">
        <v>15.4</v>
      </c>
    </row>
    <row r="281" spans="35:41" x14ac:dyDescent="0.45">
      <c r="AI281" s="5" t="s">
        <v>802</v>
      </c>
      <c r="AJ281" s="5" t="s">
        <v>803</v>
      </c>
      <c r="AK281" s="5" t="s">
        <v>801</v>
      </c>
      <c r="AL281" s="5" t="s">
        <v>53</v>
      </c>
      <c r="AM281" s="5" t="s">
        <v>208</v>
      </c>
      <c r="AN281" s="5">
        <v>24.2</v>
      </c>
      <c r="AO281" s="5">
        <v>16.100000000000001</v>
      </c>
    </row>
    <row r="282" spans="35:41" x14ac:dyDescent="0.45">
      <c r="AI282" s="5" t="s">
        <v>804</v>
      </c>
      <c r="AJ282" s="5" t="s">
        <v>805</v>
      </c>
      <c r="AK282" s="5" t="s">
        <v>806</v>
      </c>
      <c r="AL282" s="5" t="s">
        <v>27</v>
      </c>
      <c r="AM282" s="5" t="s">
        <v>158</v>
      </c>
      <c r="AN282" s="5">
        <v>32.9</v>
      </c>
      <c r="AO282" s="5">
        <v>17.3</v>
      </c>
    </row>
    <row r="283" spans="35:41" x14ac:dyDescent="0.45">
      <c r="AI283" s="5" t="s">
        <v>807</v>
      </c>
      <c r="AJ283" s="5" t="s">
        <v>808</v>
      </c>
      <c r="AK283" s="5" t="s">
        <v>806</v>
      </c>
      <c r="AL283" s="5" t="s">
        <v>228</v>
      </c>
      <c r="AM283" s="5" t="s">
        <v>158</v>
      </c>
      <c r="AN283" s="5">
        <v>57.6</v>
      </c>
      <c r="AO283" s="5">
        <v>30.3</v>
      </c>
    </row>
    <row r="284" spans="35:41" x14ac:dyDescent="0.45">
      <c r="AI284" s="5" t="s">
        <v>809</v>
      </c>
      <c r="AJ284" s="5" t="s">
        <v>810</v>
      </c>
      <c r="AK284" s="5" t="s">
        <v>811</v>
      </c>
      <c r="AL284" s="5" t="s">
        <v>97</v>
      </c>
      <c r="AM284" s="5" t="s">
        <v>78</v>
      </c>
      <c r="AN284" s="5">
        <v>10.1</v>
      </c>
      <c r="AO284" s="5">
        <v>6.2</v>
      </c>
    </row>
    <row r="285" spans="35:41" x14ac:dyDescent="0.45">
      <c r="AI285" s="5" t="s">
        <v>812</v>
      </c>
      <c r="AJ285" s="5" t="s">
        <v>813</v>
      </c>
      <c r="AK285" s="5" t="s">
        <v>811</v>
      </c>
      <c r="AL285" s="5" t="s">
        <v>145</v>
      </c>
      <c r="AM285" s="5" t="s">
        <v>78</v>
      </c>
      <c r="AN285" s="5">
        <v>17.899999999999999</v>
      </c>
      <c r="AO285" s="5">
        <v>9.8000000000000007</v>
      </c>
    </row>
    <row r="286" spans="35:41" x14ac:dyDescent="0.45">
      <c r="AI286" s="5" t="s">
        <v>814</v>
      </c>
      <c r="AJ286" s="5" t="s">
        <v>815</v>
      </c>
      <c r="AK286" s="5" t="s">
        <v>816</v>
      </c>
      <c r="AL286" s="5" t="s">
        <v>112</v>
      </c>
      <c r="AM286" s="5" t="s">
        <v>604</v>
      </c>
      <c r="AN286" s="5">
        <v>10.1</v>
      </c>
      <c r="AO286" s="5">
        <v>7.4</v>
      </c>
    </row>
    <row r="287" spans="35:41" x14ac:dyDescent="0.45">
      <c r="AI287" s="5" t="s">
        <v>817</v>
      </c>
      <c r="AJ287" s="5" t="s">
        <v>818</v>
      </c>
      <c r="AK287" s="5" t="s">
        <v>816</v>
      </c>
      <c r="AL287" s="5" t="s">
        <v>112</v>
      </c>
      <c r="AM287" s="5" t="s">
        <v>146</v>
      </c>
      <c r="AN287" s="5">
        <v>10.1</v>
      </c>
      <c r="AO287" s="5">
        <v>7.4</v>
      </c>
    </row>
    <row r="288" spans="35:41" x14ac:dyDescent="0.45">
      <c r="AI288" s="5" t="s">
        <v>819</v>
      </c>
      <c r="AJ288" s="5" t="s">
        <v>820</v>
      </c>
      <c r="AK288" s="5" t="s">
        <v>816</v>
      </c>
      <c r="AL288" s="5" t="s">
        <v>714</v>
      </c>
      <c r="AM288" s="5" t="s">
        <v>146</v>
      </c>
      <c r="AN288" s="5">
        <v>12.8</v>
      </c>
      <c r="AO288" s="5">
        <v>7.5</v>
      </c>
    </row>
    <row r="289" spans="35:41" x14ac:dyDescent="0.45">
      <c r="AI289" s="5" t="s">
        <v>821</v>
      </c>
      <c r="AJ289" s="5" t="s">
        <v>822</v>
      </c>
      <c r="AK289" s="5" t="s">
        <v>823</v>
      </c>
      <c r="AL289" s="5" t="s">
        <v>112</v>
      </c>
      <c r="AM289" s="5" t="s">
        <v>824</v>
      </c>
      <c r="AN289" s="5">
        <v>9.4</v>
      </c>
      <c r="AO289" s="5">
        <v>8.6</v>
      </c>
    </row>
    <row r="290" spans="35:41" x14ac:dyDescent="0.45">
      <c r="AI290" s="5" t="s">
        <v>825</v>
      </c>
      <c r="AJ290" s="5" t="s">
        <v>826</v>
      </c>
      <c r="AK290" s="5" t="s">
        <v>827</v>
      </c>
      <c r="AL290" s="5" t="s">
        <v>27</v>
      </c>
      <c r="AM290" s="5" t="s">
        <v>824</v>
      </c>
      <c r="AN290" s="5">
        <v>10.1</v>
      </c>
      <c r="AO290" s="5">
        <v>9.8000000000000007</v>
      </c>
    </row>
    <row r="291" spans="35:41" x14ac:dyDescent="0.45">
      <c r="AI291" s="5" t="s">
        <v>828</v>
      </c>
      <c r="AJ291" s="5" t="s">
        <v>829</v>
      </c>
      <c r="AK291" s="5" t="s">
        <v>827</v>
      </c>
      <c r="AL291" s="5" t="s">
        <v>228</v>
      </c>
      <c r="AM291" s="5" t="s">
        <v>824</v>
      </c>
      <c r="AN291" s="5">
        <v>17.8</v>
      </c>
      <c r="AO291" s="5">
        <v>10.1</v>
      </c>
    </row>
    <row r="292" spans="35:41" x14ac:dyDescent="0.45">
      <c r="AI292" s="5" t="s">
        <v>830</v>
      </c>
      <c r="AJ292" s="5" t="s">
        <v>831</v>
      </c>
      <c r="AK292" s="5" t="s">
        <v>832</v>
      </c>
      <c r="AL292" s="5" t="s">
        <v>84</v>
      </c>
      <c r="AM292" s="5" t="s">
        <v>93</v>
      </c>
      <c r="AN292" s="5">
        <v>10.9</v>
      </c>
      <c r="AO292" s="5">
        <v>10.1</v>
      </c>
    </row>
    <row r="293" spans="35:41" x14ac:dyDescent="0.45">
      <c r="AI293" s="5" t="s">
        <v>833</v>
      </c>
      <c r="AJ293" s="5" t="s">
        <v>834</v>
      </c>
      <c r="AK293" s="5" t="s">
        <v>832</v>
      </c>
      <c r="AL293" s="5" t="s">
        <v>53</v>
      </c>
      <c r="AM293" s="5" t="s">
        <v>93</v>
      </c>
      <c r="AN293" s="5">
        <v>17</v>
      </c>
      <c r="AO293" s="5">
        <v>10.1</v>
      </c>
    </row>
    <row r="294" spans="35:41" x14ac:dyDescent="0.45">
      <c r="AI294" s="5" t="s">
        <v>835</v>
      </c>
      <c r="AJ294" s="5" t="s">
        <v>836</v>
      </c>
      <c r="AK294" s="5" t="s">
        <v>832</v>
      </c>
      <c r="AL294" s="5" t="s">
        <v>27</v>
      </c>
      <c r="AM294" s="5" t="s">
        <v>93</v>
      </c>
      <c r="AN294" s="5">
        <v>20.2</v>
      </c>
      <c r="AO294" s="5">
        <v>10.1</v>
      </c>
    </row>
    <row r="295" spans="35:41" x14ac:dyDescent="0.45">
      <c r="AI295" s="5" t="s">
        <v>837</v>
      </c>
      <c r="AJ295" s="5" t="s">
        <v>838</v>
      </c>
      <c r="AK295" s="5" t="s">
        <v>832</v>
      </c>
      <c r="AL295" s="5" t="s">
        <v>228</v>
      </c>
      <c r="AM295" s="5" t="s">
        <v>93</v>
      </c>
      <c r="AN295" s="5">
        <v>32.4</v>
      </c>
      <c r="AO295" s="5">
        <v>19</v>
      </c>
    </row>
    <row r="296" spans="35:41" x14ac:dyDescent="0.45">
      <c r="AI296" s="5" t="s">
        <v>839</v>
      </c>
      <c r="AJ296" s="5" t="s">
        <v>840</v>
      </c>
      <c r="AK296" s="5" t="s">
        <v>841</v>
      </c>
      <c r="AL296" s="5" t="s">
        <v>32</v>
      </c>
      <c r="AM296" s="5" t="s">
        <v>28</v>
      </c>
      <c r="AN296" s="5">
        <v>13.9</v>
      </c>
      <c r="AO296" s="5">
        <v>10.1</v>
      </c>
    </row>
    <row r="297" spans="35:41" x14ac:dyDescent="0.45">
      <c r="AI297" s="5" t="s">
        <v>842</v>
      </c>
      <c r="AJ297" s="5" t="s">
        <v>843</v>
      </c>
      <c r="AK297" s="5" t="s">
        <v>841</v>
      </c>
      <c r="AL297" s="5" t="s">
        <v>39</v>
      </c>
      <c r="AM297" s="5" t="s">
        <v>28</v>
      </c>
      <c r="AN297" s="5">
        <v>18</v>
      </c>
      <c r="AO297" s="5">
        <v>10.1</v>
      </c>
    </row>
    <row r="298" spans="35:41" x14ac:dyDescent="0.45">
      <c r="AI298" s="5" t="s">
        <v>844</v>
      </c>
      <c r="AJ298" s="5" t="s">
        <v>845</v>
      </c>
      <c r="AK298" s="5" t="s">
        <v>841</v>
      </c>
      <c r="AL298" s="5" t="s">
        <v>112</v>
      </c>
      <c r="AM298" s="5" t="s">
        <v>28</v>
      </c>
      <c r="AN298" s="5">
        <v>27.8</v>
      </c>
      <c r="AO298" s="5">
        <v>14</v>
      </c>
    </row>
    <row r="299" spans="35:41" x14ac:dyDescent="0.45">
      <c r="AI299" s="5" t="s">
        <v>846</v>
      </c>
      <c r="AJ299" s="5" t="s">
        <v>847</v>
      </c>
      <c r="AK299" s="5" t="s">
        <v>848</v>
      </c>
      <c r="AL299" s="5" t="s">
        <v>145</v>
      </c>
      <c r="AM299" s="5" t="s">
        <v>208</v>
      </c>
      <c r="AN299" s="5">
        <v>16.7</v>
      </c>
      <c r="AO299" s="5">
        <v>8.8000000000000007</v>
      </c>
    </row>
    <row r="300" spans="35:41" x14ac:dyDescent="0.45">
      <c r="AI300" s="5" t="s">
        <v>849</v>
      </c>
      <c r="AJ300" s="5" t="s">
        <v>850</v>
      </c>
      <c r="AK300" s="5" t="s">
        <v>848</v>
      </c>
      <c r="AL300" s="5" t="s">
        <v>214</v>
      </c>
      <c r="AM300" s="5" t="s">
        <v>208</v>
      </c>
      <c r="AN300" s="5">
        <v>32.799999999999997</v>
      </c>
      <c r="AO300" s="5">
        <v>17.399999999999999</v>
      </c>
    </row>
    <row r="301" spans="35:41" x14ac:dyDescent="0.45">
      <c r="AI301" s="5" t="s">
        <v>851</v>
      </c>
      <c r="AJ301" s="5" t="s">
        <v>852</v>
      </c>
      <c r="AK301" s="5" t="s">
        <v>853</v>
      </c>
      <c r="AL301" s="5" t="s">
        <v>32</v>
      </c>
      <c r="AM301" s="5" t="s">
        <v>689</v>
      </c>
      <c r="AN301" s="5">
        <v>26.3</v>
      </c>
      <c r="AO301" s="5">
        <v>12.5</v>
      </c>
    </row>
    <row r="302" spans="35:41" x14ac:dyDescent="0.45">
      <c r="AI302" s="5" t="s">
        <v>854</v>
      </c>
      <c r="AJ302" s="5" t="s">
        <v>855</v>
      </c>
      <c r="AK302" s="5" t="s">
        <v>853</v>
      </c>
      <c r="AL302" s="5" t="s">
        <v>39</v>
      </c>
      <c r="AM302" s="5" t="s">
        <v>689</v>
      </c>
      <c r="AN302" s="5">
        <v>45.9</v>
      </c>
      <c r="AO302" s="5">
        <v>27.1</v>
      </c>
    </row>
    <row r="303" spans="35:41" x14ac:dyDescent="0.45">
      <c r="AI303" s="5" t="s">
        <v>856</v>
      </c>
      <c r="AJ303" s="5" t="s">
        <v>857</v>
      </c>
      <c r="AK303" s="5" t="s">
        <v>858</v>
      </c>
      <c r="AL303" s="5" t="s">
        <v>39</v>
      </c>
      <c r="AM303" s="5" t="s">
        <v>196</v>
      </c>
      <c r="AN303" s="5">
        <v>19.5</v>
      </c>
      <c r="AO303" s="5">
        <v>10.1</v>
      </c>
    </row>
    <row r="304" spans="35:41" x14ac:dyDescent="0.45">
      <c r="AI304" s="5" t="s">
        <v>859</v>
      </c>
      <c r="AJ304" s="5" t="s">
        <v>860</v>
      </c>
      <c r="AK304" s="5" t="s">
        <v>858</v>
      </c>
      <c r="AL304" s="5" t="s">
        <v>112</v>
      </c>
      <c r="AM304" s="5" t="s">
        <v>196</v>
      </c>
      <c r="AN304" s="5">
        <v>35.9</v>
      </c>
      <c r="AO304" s="5">
        <v>19.399999999999999</v>
      </c>
    </row>
    <row r="305" spans="35:41" x14ac:dyDescent="0.45">
      <c r="AI305" s="5" t="s">
        <v>861</v>
      </c>
      <c r="AJ305" s="5" t="s">
        <v>862</v>
      </c>
      <c r="AK305" s="5" t="s">
        <v>858</v>
      </c>
      <c r="AL305" s="5" t="s">
        <v>425</v>
      </c>
      <c r="AM305" s="5" t="s">
        <v>196</v>
      </c>
      <c r="AN305" s="5">
        <v>12.9</v>
      </c>
      <c r="AO305" s="5">
        <v>10.1</v>
      </c>
    </row>
    <row r="306" spans="35:41" x14ac:dyDescent="0.45">
      <c r="AI306" s="5" t="s">
        <v>863</v>
      </c>
      <c r="AJ306" s="5" t="s">
        <v>864</v>
      </c>
      <c r="AK306" s="5" t="s">
        <v>865</v>
      </c>
      <c r="AL306" s="5" t="s">
        <v>425</v>
      </c>
      <c r="AM306" s="5" t="s">
        <v>866</v>
      </c>
      <c r="AN306" s="5">
        <v>10.8</v>
      </c>
      <c r="AO306" s="5">
        <v>7.5</v>
      </c>
    </row>
    <row r="307" spans="35:41" x14ac:dyDescent="0.45">
      <c r="AI307" s="5" t="s">
        <v>867</v>
      </c>
      <c r="AJ307" s="5" t="s">
        <v>868</v>
      </c>
      <c r="AK307" s="5" t="s">
        <v>865</v>
      </c>
      <c r="AL307" s="5" t="s">
        <v>32</v>
      </c>
      <c r="AM307" s="5" t="s">
        <v>866</v>
      </c>
      <c r="AN307" s="5">
        <v>19.7</v>
      </c>
      <c r="AO307" s="5">
        <v>11.9</v>
      </c>
    </row>
    <row r="308" spans="35:41" x14ac:dyDescent="0.45">
      <c r="AI308" s="5" t="s">
        <v>869</v>
      </c>
      <c r="AJ308" s="5" t="s">
        <v>870</v>
      </c>
      <c r="AK308" s="5" t="s">
        <v>871</v>
      </c>
      <c r="AL308" s="5" t="s">
        <v>32</v>
      </c>
      <c r="AM308" s="5" t="s">
        <v>872</v>
      </c>
      <c r="AN308" s="5">
        <v>16.2</v>
      </c>
      <c r="AO308" s="5">
        <v>10.1</v>
      </c>
    </row>
    <row r="309" spans="35:41" x14ac:dyDescent="0.45">
      <c r="AI309" s="5" t="s">
        <v>873</v>
      </c>
      <c r="AJ309" s="5" t="s">
        <v>874</v>
      </c>
      <c r="AK309" s="5" t="s">
        <v>871</v>
      </c>
      <c r="AL309" s="5" t="s">
        <v>39</v>
      </c>
      <c r="AM309" s="5" t="s">
        <v>872</v>
      </c>
      <c r="AN309" s="5">
        <v>27.1</v>
      </c>
      <c r="AO309" s="5">
        <v>15.1</v>
      </c>
    </row>
    <row r="310" spans="35:41" x14ac:dyDescent="0.45">
      <c r="AI310" s="5" t="s">
        <v>875</v>
      </c>
      <c r="AJ310" s="5" t="s">
        <v>876</v>
      </c>
      <c r="AK310" s="5" t="s">
        <v>871</v>
      </c>
      <c r="AL310" s="5" t="s">
        <v>112</v>
      </c>
      <c r="AM310" s="5" t="s">
        <v>872</v>
      </c>
      <c r="AN310" s="5">
        <v>41.4</v>
      </c>
      <c r="AO310" s="5">
        <v>23.7</v>
      </c>
    </row>
    <row r="311" spans="35:41" x14ac:dyDescent="0.45">
      <c r="AI311" s="5" t="s">
        <v>877</v>
      </c>
      <c r="AJ311" s="5" t="s">
        <v>878</v>
      </c>
      <c r="AK311" s="5" t="s">
        <v>879</v>
      </c>
      <c r="AL311" s="5" t="s">
        <v>163</v>
      </c>
      <c r="AM311" s="5" t="s">
        <v>289</v>
      </c>
      <c r="AN311" s="5">
        <v>26.9</v>
      </c>
      <c r="AO311" s="5">
        <v>18</v>
      </c>
    </row>
    <row r="312" spans="35:41" x14ac:dyDescent="0.45">
      <c r="AI312" s="5" t="s">
        <v>880</v>
      </c>
      <c r="AJ312" s="5" t="s">
        <v>881</v>
      </c>
      <c r="AK312" s="5" t="s">
        <v>879</v>
      </c>
      <c r="AL312" s="5" t="s">
        <v>97</v>
      </c>
      <c r="AM312" s="5" t="s">
        <v>289</v>
      </c>
      <c r="AN312" s="5">
        <v>48.4</v>
      </c>
      <c r="AO312" s="5">
        <v>25.9</v>
      </c>
    </row>
    <row r="313" spans="35:41" x14ac:dyDescent="0.45">
      <c r="AI313" s="5" t="s">
        <v>882</v>
      </c>
      <c r="AJ313" s="5" t="s">
        <v>883</v>
      </c>
      <c r="AK313" s="5" t="s">
        <v>879</v>
      </c>
      <c r="AL313" s="5" t="s">
        <v>145</v>
      </c>
      <c r="AM313" s="5" t="s">
        <v>289</v>
      </c>
      <c r="AN313" s="5">
        <v>77.2</v>
      </c>
      <c r="AO313" s="5">
        <v>63.5</v>
      </c>
    </row>
    <row r="314" spans="35:41" x14ac:dyDescent="0.45">
      <c r="AI314" s="5" t="s">
        <v>884</v>
      </c>
      <c r="AJ314" s="5" t="s">
        <v>885</v>
      </c>
      <c r="AK314" s="5" t="s">
        <v>886</v>
      </c>
      <c r="AL314" s="5" t="s">
        <v>27</v>
      </c>
      <c r="AM314" s="5" t="s">
        <v>28</v>
      </c>
      <c r="AN314" s="5">
        <v>19.5</v>
      </c>
      <c r="AO314" s="5">
        <v>10.1</v>
      </c>
    </row>
    <row r="315" spans="35:41" x14ac:dyDescent="0.45">
      <c r="AI315" s="5" t="s">
        <v>887</v>
      </c>
      <c r="AJ315" s="5" t="s">
        <v>888</v>
      </c>
      <c r="AK315" s="5" t="s">
        <v>886</v>
      </c>
      <c r="AL315" s="5" t="s">
        <v>228</v>
      </c>
      <c r="AM315" s="5" t="s">
        <v>28</v>
      </c>
      <c r="AN315" s="5">
        <v>28.6</v>
      </c>
      <c r="AO315" s="5">
        <v>16.8</v>
      </c>
    </row>
    <row r="316" spans="35:41" x14ac:dyDescent="0.45">
      <c r="AI316" s="5" t="s">
        <v>889</v>
      </c>
      <c r="AJ316" s="5" t="s">
        <v>890</v>
      </c>
      <c r="AK316" s="5" t="s">
        <v>886</v>
      </c>
      <c r="AL316" s="5" t="s">
        <v>279</v>
      </c>
      <c r="AM316" s="5" t="s">
        <v>28</v>
      </c>
      <c r="AN316" s="5">
        <v>48.9</v>
      </c>
      <c r="AO316" s="5">
        <v>31.3</v>
      </c>
    </row>
    <row r="317" spans="35:41" x14ac:dyDescent="0.45">
      <c r="AI317" s="5" t="s">
        <v>891</v>
      </c>
      <c r="AJ317" s="5" t="s">
        <v>892</v>
      </c>
      <c r="AK317" s="5" t="s">
        <v>886</v>
      </c>
      <c r="AL317" s="5" t="s">
        <v>447</v>
      </c>
      <c r="AM317" s="5" t="s">
        <v>28</v>
      </c>
      <c r="AN317" s="5">
        <v>60.6</v>
      </c>
      <c r="AO317" s="5">
        <v>35.1</v>
      </c>
    </row>
    <row r="318" spans="35:41" x14ac:dyDescent="0.45">
      <c r="AI318" s="5" t="s">
        <v>893</v>
      </c>
      <c r="AJ318" s="5" t="s">
        <v>894</v>
      </c>
      <c r="AK318" s="5" t="s">
        <v>895</v>
      </c>
      <c r="AL318" s="5" t="s">
        <v>112</v>
      </c>
      <c r="AM318" s="5" t="s">
        <v>186</v>
      </c>
      <c r="AN318" s="5">
        <v>15.2</v>
      </c>
      <c r="AO318" s="5">
        <v>10.1</v>
      </c>
    </row>
    <row r="319" spans="35:41" x14ac:dyDescent="0.45">
      <c r="AI319" s="5" t="s">
        <v>896</v>
      </c>
      <c r="AJ319" s="5" t="s">
        <v>897</v>
      </c>
      <c r="AK319" s="5" t="s">
        <v>895</v>
      </c>
      <c r="AL319" s="5" t="s">
        <v>714</v>
      </c>
      <c r="AM319" s="5" t="s">
        <v>186</v>
      </c>
      <c r="AN319" s="5">
        <v>19.7</v>
      </c>
      <c r="AO319" s="5">
        <v>10.1</v>
      </c>
    </row>
    <row r="320" spans="35:41" x14ac:dyDescent="0.45">
      <c r="AI320" s="5" t="s">
        <v>898</v>
      </c>
      <c r="AJ320" s="5" t="s">
        <v>899</v>
      </c>
      <c r="AK320" s="5" t="s">
        <v>895</v>
      </c>
      <c r="AL320" s="5" t="s">
        <v>200</v>
      </c>
      <c r="AM320" s="5" t="s">
        <v>186</v>
      </c>
      <c r="AN320" s="5">
        <v>27.9</v>
      </c>
      <c r="AO320" s="5">
        <v>14.6</v>
      </c>
    </row>
    <row r="321" spans="35:41" x14ac:dyDescent="0.45">
      <c r="AI321" s="5" t="s">
        <v>900</v>
      </c>
      <c r="AJ321" s="5" t="s">
        <v>901</v>
      </c>
      <c r="AK321" s="5" t="s">
        <v>895</v>
      </c>
      <c r="AL321" s="5" t="s">
        <v>902</v>
      </c>
      <c r="AM321" s="5" t="s">
        <v>186</v>
      </c>
      <c r="AN321" s="5">
        <v>39.700000000000003</v>
      </c>
      <c r="AO321" s="5">
        <v>20.9</v>
      </c>
    </row>
    <row r="322" spans="35:41" x14ac:dyDescent="0.45">
      <c r="AI322" s="5" t="s">
        <v>903</v>
      </c>
      <c r="AJ322" s="5" t="s">
        <v>904</v>
      </c>
      <c r="AK322" s="5" t="s">
        <v>895</v>
      </c>
      <c r="AL322" s="5" t="s">
        <v>112</v>
      </c>
      <c r="AM322" s="5" t="s">
        <v>186</v>
      </c>
      <c r="AN322" s="5">
        <v>15.2</v>
      </c>
      <c r="AO322" s="5">
        <v>10.1</v>
      </c>
    </row>
    <row r="323" spans="35:41" x14ac:dyDescent="0.45">
      <c r="AI323" s="5" t="s">
        <v>905</v>
      </c>
      <c r="AJ323" s="5" t="s">
        <v>906</v>
      </c>
      <c r="AK323" s="5" t="s">
        <v>895</v>
      </c>
      <c r="AL323" s="5" t="s">
        <v>714</v>
      </c>
      <c r="AM323" s="5" t="s">
        <v>186</v>
      </c>
      <c r="AN323" s="5">
        <v>19.7</v>
      </c>
      <c r="AO323" s="5">
        <v>10.1</v>
      </c>
    </row>
    <row r="324" spans="35:41" x14ac:dyDescent="0.45">
      <c r="AI324" s="5" t="s">
        <v>907</v>
      </c>
      <c r="AJ324" s="5" t="s">
        <v>908</v>
      </c>
      <c r="AK324" s="5" t="s">
        <v>895</v>
      </c>
      <c r="AL324" s="5" t="s">
        <v>200</v>
      </c>
      <c r="AM324" s="5" t="s">
        <v>186</v>
      </c>
      <c r="AN324" s="5">
        <v>27.9</v>
      </c>
      <c r="AO324" s="5">
        <v>14.6</v>
      </c>
    </row>
    <row r="325" spans="35:41" x14ac:dyDescent="0.45">
      <c r="AI325" s="5" t="s">
        <v>909</v>
      </c>
      <c r="AJ325" s="5" t="s">
        <v>910</v>
      </c>
      <c r="AK325" s="5" t="s">
        <v>895</v>
      </c>
      <c r="AL325" s="5" t="s">
        <v>902</v>
      </c>
      <c r="AM325" s="5" t="s">
        <v>186</v>
      </c>
      <c r="AN325" s="5">
        <v>39.700000000000003</v>
      </c>
      <c r="AO325" s="5">
        <v>20.9</v>
      </c>
    </row>
    <row r="326" spans="35:41" x14ac:dyDescent="0.45">
      <c r="AI326" s="5" t="s">
        <v>911</v>
      </c>
      <c r="AJ326" s="5" t="s">
        <v>912</v>
      </c>
      <c r="AK326" s="5" t="s">
        <v>913</v>
      </c>
      <c r="AL326" s="5" t="s">
        <v>112</v>
      </c>
      <c r="AM326" s="5" t="s">
        <v>60</v>
      </c>
      <c r="AN326" s="5">
        <v>25.3</v>
      </c>
      <c r="AO326" s="5">
        <v>10.1</v>
      </c>
    </row>
    <row r="327" spans="35:41" x14ac:dyDescent="0.45">
      <c r="AI327" s="5" t="s">
        <v>914</v>
      </c>
      <c r="AJ327" s="5" t="s">
        <v>915</v>
      </c>
      <c r="AK327" s="5" t="s">
        <v>913</v>
      </c>
      <c r="AL327" s="5" t="s">
        <v>714</v>
      </c>
      <c r="AM327" s="5" t="s">
        <v>60</v>
      </c>
      <c r="AN327" s="5">
        <v>38.200000000000003</v>
      </c>
      <c r="AO327" s="5">
        <v>19.2</v>
      </c>
    </row>
    <row r="328" spans="35:41" x14ac:dyDescent="0.45">
      <c r="AI328" s="5" t="s">
        <v>916</v>
      </c>
      <c r="AJ328" s="5" t="s">
        <v>917</v>
      </c>
      <c r="AK328" s="5" t="s">
        <v>913</v>
      </c>
      <c r="AL328" s="5" t="s">
        <v>200</v>
      </c>
      <c r="AM328" s="5" t="s">
        <v>60</v>
      </c>
      <c r="AN328" s="5">
        <v>55.2</v>
      </c>
      <c r="AO328" s="5">
        <v>28.4</v>
      </c>
    </row>
    <row r="329" spans="35:41" x14ac:dyDescent="0.45">
      <c r="AI329" s="5" t="s">
        <v>918</v>
      </c>
      <c r="AJ329" s="5" t="s">
        <v>919</v>
      </c>
      <c r="AK329" s="5" t="s">
        <v>920</v>
      </c>
      <c r="AL329" s="5" t="s">
        <v>279</v>
      </c>
      <c r="AM329" s="5" t="s">
        <v>196</v>
      </c>
      <c r="AN329" s="5">
        <v>15.8</v>
      </c>
      <c r="AO329" s="5">
        <v>10.1</v>
      </c>
    </row>
    <row r="330" spans="35:41" x14ac:dyDescent="0.45">
      <c r="AI330" s="5" t="s">
        <v>921</v>
      </c>
      <c r="AJ330" s="5" t="s">
        <v>922</v>
      </c>
      <c r="AK330" s="5" t="s">
        <v>920</v>
      </c>
      <c r="AL330" s="5" t="s">
        <v>418</v>
      </c>
      <c r="AM330" s="5" t="s">
        <v>196</v>
      </c>
      <c r="AN330" s="5">
        <v>30.3</v>
      </c>
      <c r="AO330" s="5">
        <v>12.2</v>
      </c>
    </row>
    <row r="331" spans="35:41" x14ac:dyDescent="0.45">
      <c r="AI331" s="5" t="s">
        <v>923</v>
      </c>
      <c r="AJ331" s="5" t="s">
        <v>924</v>
      </c>
      <c r="AK331" s="5" t="s">
        <v>925</v>
      </c>
      <c r="AL331" s="5" t="s">
        <v>39</v>
      </c>
      <c r="AM331" s="5" t="s">
        <v>196</v>
      </c>
      <c r="AN331" s="5">
        <v>21</v>
      </c>
      <c r="AO331" s="5">
        <v>10.6</v>
      </c>
    </row>
    <row r="332" spans="35:41" x14ac:dyDescent="0.45">
      <c r="AI332" s="5" t="s">
        <v>926</v>
      </c>
      <c r="AJ332" s="5" t="s">
        <v>927</v>
      </c>
      <c r="AK332" s="5" t="s">
        <v>925</v>
      </c>
      <c r="AL332" s="5" t="s">
        <v>112</v>
      </c>
      <c r="AM332" s="5" t="s">
        <v>196</v>
      </c>
      <c r="AN332" s="5">
        <v>37.4</v>
      </c>
      <c r="AO332" s="5">
        <v>20.2</v>
      </c>
    </row>
    <row r="333" spans="35:41" x14ac:dyDescent="0.45">
      <c r="AI333" s="5" t="s">
        <v>928</v>
      </c>
      <c r="AJ333" s="5" t="s">
        <v>929</v>
      </c>
      <c r="AK333" s="5" t="s">
        <v>925</v>
      </c>
      <c r="AL333" s="5" t="s">
        <v>714</v>
      </c>
      <c r="AM333" s="5" t="s">
        <v>196</v>
      </c>
      <c r="AN333" s="5">
        <v>53.4</v>
      </c>
      <c r="AO333" s="5">
        <v>28.7</v>
      </c>
    </row>
    <row r="334" spans="35:41" x14ac:dyDescent="0.45">
      <c r="AI334" s="5" t="s">
        <v>930</v>
      </c>
      <c r="AJ334" s="5" t="s">
        <v>931</v>
      </c>
      <c r="AK334" s="5" t="s">
        <v>925</v>
      </c>
      <c r="AL334" s="5" t="s">
        <v>32</v>
      </c>
      <c r="AM334" s="5" t="s">
        <v>196</v>
      </c>
      <c r="AN334" s="5">
        <v>15.6</v>
      </c>
      <c r="AO334" s="5">
        <v>10.1</v>
      </c>
    </row>
    <row r="335" spans="35:41" x14ac:dyDescent="0.45">
      <c r="AI335" s="5" t="s">
        <v>932</v>
      </c>
      <c r="AJ335" s="5" t="s">
        <v>933</v>
      </c>
      <c r="AK335" s="5" t="s">
        <v>934</v>
      </c>
      <c r="AL335" s="5" t="s">
        <v>97</v>
      </c>
      <c r="AM335" s="5" t="s">
        <v>123</v>
      </c>
      <c r="AN335" s="5">
        <v>25.4</v>
      </c>
      <c r="AO335" s="5">
        <v>10.1</v>
      </c>
    </row>
    <row r="336" spans="35:41" x14ac:dyDescent="0.45">
      <c r="AI336" s="5" t="s">
        <v>935</v>
      </c>
      <c r="AJ336" s="5" t="s">
        <v>936</v>
      </c>
      <c r="AK336" s="5" t="s">
        <v>934</v>
      </c>
      <c r="AL336" s="5" t="s">
        <v>97</v>
      </c>
      <c r="AM336" s="5" t="s">
        <v>720</v>
      </c>
      <c r="AN336" s="5">
        <v>25.4</v>
      </c>
      <c r="AO336" s="5">
        <v>10.1</v>
      </c>
    </row>
    <row r="337" spans="35:41" x14ac:dyDescent="0.45">
      <c r="AI337" s="5" t="s">
        <v>937</v>
      </c>
      <c r="AJ337" s="5" t="s">
        <v>938</v>
      </c>
      <c r="AK337" s="5" t="s">
        <v>934</v>
      </c>
      <c r="AL337" s="5" t="s">
        <v>145</v>
      </c>
      <c r="AM337" s="5" t="s">
        <v>123</v>
      </c>
      <c r="AN337" s="5">
        <v>47.9</v>
      </c>
      <c r="AO337" s="5">
        <v>19.8</v>
      </c>
    </row>
    <row r="338" spans="35:41" x14ac:dyDescent="0.45">
      <c r="AI338" s="5" t="s">
        <v>939</v>
      </c>
      <c r="AJ338" s="5" t="s">
        <v>940</v>
      </c>
      <c r="AK338" s="5" t="s">
        <v>934</v>
      </c>
      <c r="AL338" s="5" t="s">
        <v>145</v>
      </c>
      <c r="AM338" s="5" t="s">
        <v>720</v>
      </c>
      <c r="AN338" s="5">
        <v>47.9</v>
      </c>
      <c r="AO338" s="5">
        <v>19.8</v>
      </c>
    </row>
    <row r="339" spans="35:41" x14ac:dyDescent="0.45">
      <c r="AI339" s="5" t="s">
        <v>941</v>
      </c>
      <c r="AJ339" s="5" t="s">
        <v>942</v>
      </c>
      <c r="AK339" s="5" t="s">
        <v>934</v>
      </c>
      <c r="AL339" s="5" t="s">
        <v>214</v>
      </c>
      <c r="AM339" s="5" t="s">
        <v>123</v>
      </c>
      <c r="AN339" s="5">
        <v>69.8</v>
      </c>
      <c r="AO339" s="5">
        <v>30.2</v>
      </c>
    </row>
    <row r="340" spans="35:41" x14ac:dyDescent="0.45">
      <c r="AI340" s="5" t="s">
        <v>943</v>
      </c>
      <c r="AJ340" s="5" t="s">
        <v>944</v>
      </c>
      <c r="AK340" s="5" t="s">
        <v>934</v>
      </c>
      <c r="AL340" s="5" t="s">
        <v>214</v>
      </c>
      <c r="AM340" s="5" t="s">
        <v>720</v>
      </c>
      <c r="AN340" s="5">
        <v>69.8</v>
      </c>
      <c r="AO340" s="5">
        <v>30.2</v>
      </c>
    </row>
    <row r="341" spans="35:41" x14ac:dyDescent="0.45">
      <c r="AI341" s="5" t="s">
        <v>945</v>
      </c>
      <c r="AJ341" s="5" t="s">
        <v>946</v>
      </c>
      <c r="AK341" s="5" t="s">
        <v>947</v>
      </c>
      <c r="AL341" s="5" t="s">
        <v>112</v>
      </c>
      <c r="AM341" s="5" t="s">
        <v>569</v>
      </c>
      <c r="AN341" s="5">
        <v>83.3</v>
      </c>
      <c r="AO341" s="5">
        <v>32.1</v>
      </c>
    </row>
    <row r="342" spans="35:41" x14ac:dyDescent="0.45">
      <c r="AI342" s="5" t="s">
        <v>948</v>
      </c>
      <c r="AJ342" s="5" t="s">
        <v>949</v>
      </c>
      <c r="AK342" s="5" t="s">
        <v>947</v>
      </c>
      <c r="AL342" s="5" t="s">
        <v>714</v>
      </c>
      <c r="AM342" s="5" t="s">
        <v>569</v>
      </c>
      <c r="AN342" s="5">
        <v>123</v>
      </c>
      <c r="AO342" s="5">
        <v>48</v>
      </c>
    </row>
    <row r="343" spans="35:41" x14ac:dyDescent="0.45">
      <c r="AI343" s="5" t="s">
        <v>950</v>
      </c>
      <c r="AJ343" s="5" t="s">
        <v>951</v>
      </c>
      <c r="AK343" s="5" t="s">
        <v>947</v>
      </c>
      <c r="AL343" s="5" t="s">
        <v>39</v>
      </c>
      <c r="AM343" s="5" t="s">
        <v>569</v>
      </c>
      <c r="AN343" s="5">
        <v>55.1</v>
      </c>
      <c r="AO343" s="5">
        <v>21.4</v>
      </c>
    </row>
    <row r="344" spans="35:41" x14ac:dyDescent="0.45">
      <c r="AI344" s="5" t="s">
        <v>952</v>
      </c>
      <c r="AJ344" s="5" t="s">
        <v>953</v>
      </c>
      <c r="AK344" s="5" t="s">
        <v>954</v>
      </c>
      <c r="AL344" s="5" t="s">
        <v>237</v>
      </c>
      <c r="AM344" s="5" t="s">
        <v>289</v>
      </c>
      <c r="AN344" s="5">
        <v>51.4</v>
      </c>
      <c r="AO344" s="5">
        <v>25.9</v>
      </c>
    </row>
    <row r="345" spans="35:41" x14ac:dyDescent="0.45">
      <c r="AI345" s="5" t="s">
        <v>955</v>
      </c>
      <c r="AJ345" s="5" t="s">
        <v>956</v>
      </c>
      <c r="AK345" s="5" t="s">
        <v>954</v>
      </c>
      <c r="AL345" s="5" t="s">
        <v>237</v>
      </c>
      <c r="AM345" s="5" t="s">
        <v>289</v>
      </c>
      <c r="AN345" s="5">
        <v>76.7</v>
      </c>
      <c r="AO345" s="5">
        <v>46.9</v>
      </c>
    </row>
    <row r="346" spans="35:41" x14ac:dyDescent="0.45">
      <c r="AI346" s="5" t="s">
        <v>957</v>
      </c>
      <c r="AJ346" s="5" t="s">
        <v>958</v>
      </c>
      <c r="AK346" s="5" t="s">
        <v>959</v>
      </c>
      <c r="AL346" s="5" t="s">
        <v>237</v>
      </c>
      <c r="AM346" s="5" t="s">
        <v>28</v>
      </c>
      <c r="AN346" s="5">
        <v>30.1</v>
      </c>
      <c r="AO346" s="5">
        <v>14.2</v>
      </c>
    </row>
    <row r="347" spans="35:41" x14ac:dyDescent="0.45">
      <c r="AI347" s="5" t="s">
        <v>960</v>
      </c>
      <c r="AJ347" s="5" t="s">
        <v>961</v>
      </c>
      <c r="AK347" s="5" t="s">
        <v>959</v>
      </c>
      <c r="AL347" s="5" t="s">
        <v>237</v>
      </c>
      <c r="AM347" s="5" t="s">
        <v>28</v>
      </c>
      <c r="AN347" s="5">
        <v>50.7</v>
      </c>
      <c r="AO347" s="5">
        <v>26.1</v>
      </c>
    </row>
    <row r="348" spans="35:41" x14ac:dyDescent="0.45">
      <c r="AI348" s="5" t="s">
        <v>962</v>
      </c>
      <c r="AJ348" s="5" t="s">
        <v>963</v>
      </c>
      <c r="AK348" s="5" t="s">
        <v>964</v>
      </c>
      <c r="AL348" s="5" t="s">
        <v>237</v>
      </c>
      <c r="AM348" s="5" t="s">
        <v>186</v>
      </c>
      <c r="AN348" s="5">
        <v>30.8</v>
      </c>
      <c r="AO348" s="5">
        <v>21.6</v>
      </c>
    </row>
    <row r="349" spans="35:41" x14ac:dyDescent="0.45">
      <c r="AI349" s="5" t="s">
        <v>965</v>
      </c>
      <c r="AJ349" s="5" t="s">
        <v>966</v>
      </c>
      <c r="AK349" s="5" t="s">
        <v>967</v>
      </c>
      <c r="AL349" s="5" t="s">
        <v>237</v>
      </c>
      <c r="AM349" s="5" t="s">
        <v>60</v>
      </c>
      <c r="AN349" s="5">
        <v>40.9</v>
      </c>
      <c r="AO349" s="5">
        <v>24.9</v>
      </c>
    </row>
    <row r="350" spans="35:41" x14ac:dyDescent="0.45">
      <c r="AI350" s="5" t="s">
        <v>968</v>
      </c>
      <c r="AJ350" s="5" t="s">
        <v>969</v>
      </c>
      <c r="AK350" s="5" t="s">
        <v>967</v>
      </c>
      <c r="AL350" s="5" t="s">
        <v>237</v>
      </c>
      <c r="AM350" s="5" t="s">
        <v>60</v>
      </c>
      <c r="AN350" s="5">
        <v>59.9</v>
      </c>
      <c r="AO350" s="5">
        <v>35.1</v>
      </c>
    </row>
    <row r="351" spans="35:41" x14ac:dyDescent="0.45">
      <c r="AI351" s="5" t="s">
        <v>970</v>
      </c>
      <c r="AJ351" s="5" t="s">
        <v>971</v>
      </c>
      <c r="AK351" s="5" t="s">
        <v>972</v>
      </c>
      <c r="AL351" s="5" t="s">
        <v>237</v>
      </c>
      <c r="AM351" s="5" t="s">
        <v>186</v>
      </c>
      <c r="AN351" s="5">
        <v>32.4</v>
      </c>
      <c r="AO351" s="5">
        <v>16.899999999999999</v>
      </c>
    </row>
    <row r="352" spans="35:41" x14ac:dyDescent="0.45">
      <c r="AI352" s="5" t="s">
        <v>973</v>
      </c>
      <c r="AJ352" s="5" t="s">
        <v>974</v>
      </c>
      <c r="AK352" s="5" t="s">
        <v>972</v>
      </c>
      <c r="AL352" s="5" t="s">
        <v>237</v>
      </c>
      <c r="AM352" s="5" t="s">
        <v>186</v>
      </c>
      <c r="AN352" s="5">
        <v>32.4</v>
      </c>
      <c r="AO352" s="5">
        <v>16.899999999999999</v>
      </c>
    </row>
    <row r="353" spans="35:41" x14ac:dyDescent="0.45">
      <c r="AI353" s="5" t="s">
        <v>975</v>
      </c>
      <c r="AJ353" s="5" t="s">
        <v>976</v>
      </c>
      <c r="AK353" s="5" t="s">
        <v>977</v>
      </c>
      <c r="AL353" s="5" t="s">
        <v>237</v>
      </c>
      <c r="AM353" s="5" t="s">
        <v>28</v>
      </c>
      <c r="AN353" s="5">
        <v>49.3</v>
      </c>
      <c r="AO353" s="5">
        <v>29.5</v>
      </c>
    </row>
    <row r="354" spans="35:41" x14ac:dyDescent="0.45">
      <c r="AI354" s="5" t="s">
        <v>978</v>
      </c>
      <c r="AJ354" s="5" t="s">
        <v>979</v>
      </c>
      <c r="AK354" s="5" t="s">
        <v>977</v>
      </c>
      <c r="AL354" s="5" t="s">
        <v>237</v>
      </c>
      <c r="AM354" s="5" t="s">
        <v>28</v>
      </c>
      <c r="AN354" s="5">
        <v>49.5</v>
      </c>
      <c r="AO354" s="5">
        <v>23.1</v>
      </c>
    </row>
    <row r="355" spans="35:41" x14ac:dyDescent="0.45">
      <c r="AI355" s="5" t="s">
        <v>980</v>
      </c>
      <c r="AJ355" s="5" t="s">
        <v>981</v>
      </c>
      <c r="AK355" s="5" t="s">
        <v>982</v>
      </c>
      <c r="AL355" s="5" t="s">
        <v>237</v>
      </c>
      <c r="AM355" s="5" t="s">
        <v>60</v>
      </c>
      <c r="AN355" s="5">
        <v>40.5</v>
      </c>
      <c r="AO355" s="5">
        <v>23.8</v>
      </c>
    </row>
    <row r="356" spans="35:41" x14ac:dyDescent="0.45">
      <c r="AI356" s="5" t="s">
        <v>983</v>
      </c>
      <c r="AJ356" s="5" t="s">
        <v>984</v>
      </c>
      <c r="AK356" s="5" t="s">
        <v>982</v>
      </c>
      <c r="AL356" s="5" t="s">
        <v>237</v>
      </c>
      <c r="AM356" s="5" t="s">
        <v>60</v>
      </c>
      <c r="AN356" s="5">
        <v>57.5</v>
      </c>
      <c r="AO356" s="5">
        <v>35</v>
      </c>
    </row>
    <row r="357" spans="35:41" x14ac:dyDescent="0.45">
      <c r="AI357" s="5" t="s">
        <v>985</v>
      </c>
      <c r="AJ357" s="5" t="s">
        <v>986</v>
      </c>
      <c r="AK357" s="5" t="s">
        <v>987</v>
      </c>
      <c r="AL357" s="5" t="s">
        <v>237</v>
      </c>
      <c r="AM357" s="5" t="s">
        <v>123</v>
      </c>
      <c r="AN357" s="5">
        <v>47.8</v>
      </c>
      <c r="AO357" s="5">
        <v>19.600000000000001</v>
      </c>
    </row>
    <row r="358" spans="35:41" x14ac:dyDescent="0.45">
      <c r="AI358" s="5" t="s">
        <v>988</v>
      </c>
      <c r="AJ358" s="5" t="s">
        <v>989</v>
      </c>
      <c r="AK358" s="5" t="s">
        <v>987</v>
      </c>
      <c r="AL358" s="5" t="s">
        <v>237</v>
      </c>
      <c r="AM358" s="5" t="s">
        <v>123</v>
      </c>
      <c r="AN358" s="5">
        <v>55.3</v>
      </c>
      <c r="AO358" s="5">
        <v>22.7</v>
      </c>
    </row>
    <row r="359" spans="35:41" x14ac:dyDescent="0.45">
      <c r="AI359" s="5" t="s">
        <v>990</v>
      </c>
      <c r="AJ359" s="5" t="s">
        <v>991</v>
      </c>
      <c r="AK359" s="5" t="s">
        <v>992</v>
      </c>
      <c r="AL359" s="5" t="s">
        <v>237</v>
      </c>
      <c r="AM359" s="5" t="s">
        <v>569</v>
      </c>
      <c r="AN359" s="5">
        <v>85.5</v>
      </c>
      <c r="AO359" s="5">
        <v>30.7</v>
      </c>
    </row>
    <row r="360" spans="35:41" x14ac:dyDescent="0.45">
      <c r="AI360" s="5" t="s">
        <v>993</v>
      </c>
      <c r="AJ360" s="5" t="s">
        <v>994</v>
      </c>
      <c r="AK360" s="5" t="s">
        <v>992</v>
      </c>
      <c r="AL360" s="5" t="s">
        <v>237</v>
      </c>
      <c r="AM360" s="5" t="s">
        <v>569</v>
      </c>
      <c r="AN360" s="5">
        <v>86.5</v>
      </c>
      <c r="AO360" s="5">
        <v>31.3</v>
      </c>
    </row>
    <row r="361" spans="35:41" x14ac:dyDescent="0.45">
      <c r="AI361" s="5" t="s">
        <v>995</v>
      </c>
      <c r="AJ361" s="5" t="s">
        <v>996</v>
      </c>
      <c r="AK361" s="5" t="s">
        <v>997</v>
      </c>
      <c r="AL361" s="5" t="s">
        <v>27</v>
      </c>
      <c r="AM361" s="5" t="s">
        <v>225</v>
      </c>
      <c r="AN361" s="5">
        <v>16.100000000000001</v>
      </c>
      <c r="AO361" s="5">
        <v>8.8000000000000007</v>
      </c>
    </row>
    <row r="362" spans="35:41" x14ac:dyDescent="0.45">
      <c r="AI362" s="5" t="s">
        <v>998</v>
      </c>
      <c r="AJ362" s="5" t="s">
        <v>999</v>
      </c>
      <c r="AK362" s="5" t="s">
        <v>1000</v>
      </c>
      <c r="AL362" s="5" t="s">
        <v>97</v>
      </c>
      <c r="AM362" s="5" t="s">
        <v>167</v>
      </c>
      <c r="AN362" s="5">
        <v>341.6</v>
      </c>
      <c r="AO362" s="5">
        <v>142.1</v>
      </c>
    </row>
    <row r="363" spans="35:41" x14ac:dyDescent="0.45">
      <c r="AI363" s="5" t="s">
        <v>1001</v>
      </c>
      <c r="AJ363" s="5" t="s">
        <v>1002</v>
      </c>
      <c r="AK363" s="5" t="s">
        <v>1003</v>
      </c>
      <c r="AL363" s="5" t="s">
        <v>425</v>
      </c>
      <c r="AM363" s="5" t="s">
        <v>1004</v>
      </c>
      <c r="AN363" s="5">
        <v>491.2</v>
      </c>
      <c r="AO363" s="5">
        <v>154.80000000000001</v>
      </c>
    </row>
    <row r="364" spans="35:41" x14ac:dyDescent="0.45">
      <c r="AI364" s="5" t="s">
        <v>1005</v>
      </c>
      <c r="AJ364" s="5" t="s">
        <v>1006</v>
      </c>
      <c r="AK364" s="5" t="s">
        <v>1007</v>
      </c>
      <c r="AL364" s="5" t="s">
        <v>112</v>
      </c>
      <c r="AM364" s="5" t="s">
        <v>93</v>
      </c>
      <c r="AN364" s="5">
        <v>411.6</v>
      </c>
      <c r="AO364" s="5">
        <v>148.5</v>
      </c>
    </row>
    <row r="365" spans="35:41" x14ac:dyDescent="0.45">
      <c r="AI365" s="5" t="s">
        <v>1008</v>
      </c>
      <c r="AJ365" s="5" t="s">
        <v>1009</v>
      </c>
      <c r="AK365" s="5" t="s">
        <v>1010</v>
      </c>
      <c r="AL365" s="5" t="s">
        <v>39</v>
      </c>
      <c r="AM365" s="5" t="s">
        <v>1011</v>
      </c>
      <c r="AN365" s="5">
        <v>386.6</v>
      </c>
      <c r="AO365" s="5">
        <v>136.19999999999999</v>
      </c>
    </row>
    <row r="366" spans="35:41" x14ac:dyDescent="0.45">
      <c r="AI366" s="5" t="s">
        <v>1012</v>
      </c>
      <c r="AJ366" s="5" t="s">
        <v>1013</v>
      </c>
      <c r="AK366" s="5" t="s">
        <v>1014</v>
      </c>
      <c r="AL366" s="5" t="s">
        <v>425</v>
      </c>
      <c r="AM366" s="5" t="s">
        <v>167</v>
      </c>
      <c r="AN366" s="5">
        <v>340.5</v>
      </c>
      <c r="AO366" s="5">
        <v>177.3</v>
      </c>
    </row>
    <row r="367" spans="35:41" x14ac:dyDescent="0.45">
      <c r="AI367" s="5" t="s">
        <v>1015</v>
      </c>
      <c r="AJ367" s="5" t="s">
        <v>1016</v>
      </c>
      <c r="AK367" s="5" t="s">
        <v>1017</v>
      </c>
      <c r="AL367" s="5" t="s">
        <v>97</v>
      </c>
      <c r="AM367" s="5" t="s">
        <v>151</v>
      </c>
      <c r="AN367" s="5">
        <v>6.4</v>
      </c>
      <c r="AO367" s="5">
        <v>5.7</v>
      </c>
    </row>
    <row r="368" spans="35:41" x14ac:dyDescent="0.45">
      <c r="AI368" s="5" t="s">
        <v>1018</v>
      </c>
      <c r="AJ368" s="5" t="s">
        <v>1019</v>
      </c>
      <c r="AK368" s="5" t="s">
        <v>1017</v>
      </c>
      <c r="AL368" s="5" t="s">
        <v>145</v>
      </c>
      <c r="AM368" s="5" t="s">
        <v>151</v>
      </c>
      <c r="AN368" s="5">
        <v>8.9</v>
      </c>
      <c r="AO368" s="5">
        <v>5.9</v>
      </c>
    </row>
    <row r="369" spans="35:41" x14ac:dyDescent="0.45">
      <c r="AI369" s="5" t="s">
        <v>1020</v>
      </c>
      <c r="AJ369" s="5" t="s">
        <v>1021</v>
      </c>
      <c r="AK369" s="5" t="s">
        <v>1022</v>
      </c>
      <c r="AL369" s="5" t="s">
        <v>505</v>
      </c>
      <c r="AM369" s="5" t="s">
        <v>297</v>
      </c>
      <c r="AN369" s="5">
        <v>7.9</v>
      </c>
      <c r="AO369" s="5">
        <v>5.7</v>
      </c>
    </row>
    <row r="370" spans="35:41" x14ac:dyDescent="0.45">
      <c r="AI370" s="5" t="s">
        <v>1023</v>
      </c>
      <c r="AJ370" s="5" t="s">
        <v>1024</v>
      </c>
      <c r="AK370" s="5" t="s">
        <v>1022</v>
      </c>
      <c r="AL370" s="5" t="s">
        <v>742</v>
      </c>
      <c r="AM370" s="5" t="s">
        <v>297</v>
      </c>
      <c r="AN370" s="5">
        <v>10.199999999999999</v>
      </c>
      <c r="AO370" s="5">
        <v>7.3</v>
      </c>
    </row>
    <row r="371" spans="35:41" x14ac:dyDescent="0.45">
      <c r="AI371" s="5" t="s">
        <v>1025</v>
      </c>
      <c r="AJ371" s="5" t="s">
        <v>1026</v>
      </c>
      <c r="AK371" s="5" t="s">
        <v>1022</v>
      </c>
      <c r="AL371" s="5" t="s">
        <v>679</v>
      </c>
      <c r="AM371" s="5" t="s">
        <v>297</v>
      </c>
      <c r="AN371" s="5">
        <v>18.100000000000001</v>
      </c>
      <c r="AO371" s="5">
        <v>11.4</v>
      </c>
    </row>
    <row r="372" spans="35:41" x14ac:dyDescent="0.45">
      <c r="AI372" s="5" t="s">
        <v>1027</v>
      </c>
      <c r="AJ372" s="5" t="s">
        <v>1028</v>
      </c>
      <c r="AK372" s="5" t="s">
        <v>1022</v>
      </c>
      <c r="AL372" s="5" t="s">
        <v>1029</v>
      </c>
      <c r="AM372" s="5" t="s">
        <v>297</v>
      </c>
      <c r="AN372" s="5">
        <v>34.200000000000003</v>
      </c>
      <c r="AO372" s="5">
        <v>27.2</v>
      </c>
    </row>
    <row r="373" spans="35:41" x14ac:dyDescent="0.45">
      <c r="AI373" s="5" t="s">
        <v>1030</v>
      </c>
      <c r="AJ373" s="5" t="s">
        <v>1031</v>
      </c>
      <c r="AK373" s="5" t="s">
        <v>1032</v>
      </c>
      <c r="AL373" s="5" t="s">
        <v>714</v>
      </c>
      <c r="AM373" s="5" t="s">
        <v>54</v>
      </c>
      <c r="AN373" s="5">
        <v>7.2</v>
      </c>
      <c r="AO373" s="5">
        <v>6.4</v>
      </c>
    </row>
    <row r="374" spans="35:41" x14ac:dyDescent="0.45">
      <c r="AI374" s="5" t="s">
        <v>1033</v>
      </c>
      <c r="AJ374" s="5" t="s">
        <v>1034</v>
      </c>
      <c r="AK374" s="5" t="s">
        <v>1035</v>
      </c>
      <c r="AL374" s="5" t="s">
        <v>392</v>
      </c>
      <c r="AM374" s="5" t="s">
        <v>1036</v>
      </c>
      <c r="AN374" s="5">
        <v>5.9</v>
      </c>
      <c r="AO374" s="5">
        <v>5.8</v>
      </c>
    </row>
    <row r="375" spans="35:41" x14ac:dyDescent="0.45">
      <c r="AI375" s="5" t="s">
        <v>1037</v>
      </c>
      <c r="AJ375" s="5" t="s">
        <v>1038</v>
      </c>
      <c r="AK375" s="5" t="s">
        <v>1035</v>
      </c>
      <c r="AL375" s="5" t="s">
        <v>163</v>
      </c>
      <c r="AM375" s="5" t="s">
        <v>1036</v>
      </c>
      <c r="AN375" s="5">
        <v>5.9</v>
      </c>
      <c r="AO375" s="5">
        <v>5.8</v>
      </c>
    </row>
    <row r="376" spans="35:41" x14ac:dyDescent="0.45">
      <c r="AI376" s="5" t="s">
        <v>1039</v>
      </c>
      <c r="AJ376" s="5" t="s">
        <v>1040</v>
      </c>
      <c r="AK376" s="5" t="s">
        <v>1041</v>
      </c>
      <c r="AL376" s="5" t="s">
        <v>112</v>
      </c>
      <c r="AM376" s="5" t="s">
        <v>693</v>
      </c>
      <c r="AN376" s="5">
        <v>10</v>
      </c>
      <c r="AO376" s="5">
        <v>5.9</v>
      </c>
    </row>
    <row r="377" spans="35:41" x14ac:dyDescent="0.45">
      <c r="AI377" s="5" t="s">
        <v>1042</v>
      </c>
      <c r="AJ377" s="5" t="s">
        <v>1043</v>
      </c>
      <c r="AK377" s="5" t="s">
        <v>1041</v>
      </c>
      <c r="AL377" s="5" t="s">
        <v>511</v>
      </c>
      <c r="AM377" s="5" t="s">
        <v>54</v>
      </c>
      <c r="AN377" s="5">
        <v>9.5</v>
      </c>
      <c r="AO377" s="5">
        <v>5.9</v>
      </c>
    </row>
    <row r="378" spans="35:41" x14ac:dyDescent="0.45">
      <c r="AI378" s="5" t="s">
        <v>1044</v>
      </c>
      <c r="AJ378" s="5" t="s">
        <v>1045</v>
      </c>
      <c r="AK378" s="5" t="s">
        <v>1046</v>
      </c>
      <c r="AL378" s="5" t="s">
        <v>97</v>
      </c>
      <c r="AM378" s="5" t="s">
        <v>98</v>
      </c>
      <c r="AN378" s="5">
        <v>8.6999999999999993</v>
      </c>
      <c r="AO378" s="5">
        <v>5.7</v>
      </c>
    </row>
    <row r="379" spans="35:41" x14ac:dyDescent="0.45">
      <c r="AI379" s="5" t="s">
        <v>1047</v>
      </c>
      <c r="AJ379" s="5" t="s">
        <v>1048</v>
      </c>
      <c r="AK379" s="5" t="s">
        <v>1046</v>
      </c>
      <c r="AL379" s="5" t="s">
        <v>145</v>
      </c>
      <c r="AM379" s="5" t="s">
        <v>98</v>
      </c>
      <c r="AN379" s="5">
        <v>9.6</v>
      </c>
      <c r="AO379" s="5">
        <v>5.7</v>
      </c>
    </row>
    <row r="380" spans="35:41" x14ac:dyDescent="0.45">
      <c r="AI380" s="5" t="s">
        <v>1049</v>
      </c>
      <c r="AJ380" s="5" t="s">
        <v>1050</v>
      </c>
      <c r="AK380" s="5" t="s">
        <v>1051</v>
      </c>
      <c r="AL380" s="5" t="s">
        <v>112</v>
      </c>
      <c r="AM380" s="5" t="s">
        <v>683</v>
      </c>
      <c r="AN380" s="5">
        <v>14.9</v>
      </c>
      <c r="AO380" s="5">
        <v>9.1</v>
      </c>
    </row>
    <row r="381" spans="35:41" x14ac:dyDescent="0.45">
      <c r="AI381" s="5" t="s">
        <v>1052</v>
      </c>
      <c r="AJ381" s="5" t="s">
        <v>1053</v>
      </c>
      <c r="AK381" s="5" t="s">
        <v>1051</v>
      </c>
      <c r="AL381" s="5" t="s">
        <v>714</v>
      </c>
      <c r="AM381" s="5" t="s">
        <v>683</v>
      </c>
      <c r="AN381" s="5">
        <v>27.3</v>
      </c>
      <c r="AO381" s="5">
        <v>17</v>
      </c>
    </row>
    <row r="382" spans="35:41" x14ac:dyDescent="0.45">
      <c r="AI382" s="5" t="s">
        <v>1054</v>
      </c>
      <c r="AJ382" s="5" t="s">
        <v>1055</v>
      </c>
      <c r="AK382" s="5" t="s">
        <v>1056</v>
      </c>
      <c r="AL382" s="5" t="s">
        <v>425</v>
      </c>
      <c r="AM382" s="5" t="s">
        <v>1057</v>
      </c>
      <c r="AN382" s="5">
        <v>8.3000000000000007</v>
      </c>
      <c r="AO382" s="5">
        <v>5.7</v>
      </c>
    </row>
    <row r="383" spans="35:41" x14ac:dyDescent="0.45">
      <c r="AI383" s="5" t="s">
        <v>1058</v>
      </c>
      <c r="AJ383" s="5" t="s">
        <v>1059</v>
      </c>
      <c r="AK383" s="5" t="s">
        <v>1056</v>
      </c>
      <c r="AL383" s="5" t="s">
        <v>32</v>
      </c>
      <c r="AM383" s="5" t="s">
        <v>1057</v>
      </c>
      <c r="AN383" s="5">
        <v>8.9</v>
      </c>
      <c r="AO383" s="5">
        <v>5.9</v>
      </c>
    </row>
    <row r="384" spans="35:41" x14ac:dyDescent="0.45">
      <c r="AI384" s="5" t="s">
        <v>1060</v>
      </c>
      <c r="AJ384" s="5" t="s">
        <v>1061</v>
      </c>
      <c r="AK384" s="5" t="s">
        <v>1062</v>
      </c>
      <c r="AL384" s="5" t="s">
        <v>32</v>
      </c>
      <c r="AM384" s="5" t="s">
        <v>297</v>
      </c>
      <c r="AN384" s="5">
        <v>14.7</v>
      </c>
      <c r="AO384" s="5">
        <v>9.8000000000000007</v>
      </c>
    </row>
    <row r="385" spans="35:41" x14ac:dyDescent="0.45">
      <c r="AI385" s="5" t="s">
        <v>1063</v>
      </c>
      <c r="AJ385" s="5" t="s">
        <v>1064</v>
      </c>
      <c r="AK385" s="5" t="s">
        <v>1062</v>
      </c>
      <c r="AL385" s="5" t="s">
        <v>39</v>
      </c>
      <c r="AM385" s="5" t="s">
        <v>297</v>
      </c>
      <c r="AN385" s="5">
        <v>15.2</v>
      </c>
      <c r="AO385" s="5">
        <v>10.1</v>
      </c>
    </row>
    <row r="386" spans="35:41" x14ac:dyDescent="0.45">
      <c r="AI386" s="5" t="s">
        <v>1065</v>
      </c>
      <c r="AJ386" s="5" t="s">
        <v>1066</v>
      </c>
      <c r="AK386" s="5" t="s">
        <v>1067</v>
      </c>
      <c r="AL386" s="5" t="s">
        <v>27</v>
      </c>
      <c r="AM386" s="5" t="s">
        <v>158</v>
      </c>
      <c r="AN386" s="5">
        <v>13.9</v>
      </c>
      <c r="AO386" s="5">
        <v>10.1</v>
      </c>
    </row>
    <row r="387" spans="35:41" x14ac:dyDescent="0.45">
      <c r="AI387" s="5" t="s">
        <v>1068</v>
      </c>
      <c r="AJ387" s="5" t="s">
        <v>1069</v>
      </c>
      <c r="AK387" s="5" t="s">
        <v>1067</v>
      </c>
      <c r="AL387" s="5" t="s">
        <v>228</v>
      </c>
      <c r="AM387" s="5" t="s">
        <v>158</v>
      </c>
      <c r="AN387" s="5">
        <v>19.399999999999999</v>
      </c>
      <c r="AO387" s="5">
        <v>10.199999999999999</v>
      </c>
    </row>
    <row r="388" spans="35:41" x14ac:dyDescent="0.45">
      <c r="AI388" s="5" t="s">
        <v>1070</v>
      </c>
      <c r="AJ388" s="5" t="s">
        <v>1071</v>
      </c>
      <c r="AK388" s="5" t="s">
        <v>1067</v>
      </c>
      <c r="AL388" s="5" t="s">
        <v>279</v>
      </c>
      <c r="AM388" s="5" t="s">
        <v>158</v>
      </c>
      <c r="AN388" s="5">
        <v>40.700000000000003</v>
      </c>
      <c r="AO388" s="5">
        <v>32.299999999999997</v>
      </c>
    </row>
    <row r="389" spans="35:41" x14ac:dyDescent="0.45">
      <c r="AI389" s="5" t="s">
        <v>1072</v>
      </c>
      <c r="AJ389" s="5" t="s">
        <v>1073</v>
      </c>
      <c r="AK389" s="5" t="s">
        <v>1074</v>
      </c>
      <c r="AL389" s="5" t="s">
        <v>425</v>
      </c>
      <c r="AM389" s="5" t="s">
        <v>93</v>
      </c>
      <c r="AN389" s="5">
        <v>15.2</v>
      </c>
      <c r="AO389" s="5">
        <v>10.1</v>
      </c>
    </row>
    <row r="390" spans="35:41" x14ac:dyDescent="0.45">
      <c r="AI390" s="5" t="s">
        <v>1075</v>
      </c>
      <c r="AJ390" s="5" t="s">
        <v>1076</v>
      </c>
      <c r="AK390" s="5" t="s">
        <v>1074</v>
      </c>
      <c r="AL390" s="5" t="s">
        <v>425</v>
      </c>
      <c r="AM390" s="5" t="s">
        <v>123</v>
      </c>
      <c r="AN390" s="5">
        <v>13.1</v>
      </c>
      <c r="AO390" s="5">
        <v>10.1</v>
      </c>
    </row>
    <row r="391" spans="35:41" x14ac:dyDescent="0.45">
      <c r="AI391" s="5" t="s">
        <v>1077</v>
      </c>
      <c r="AJ391" s="5" t="s">
        <v>1078</v>
      </c>
      <c r="AK391" s="5" t="s">
        <v>1074</v>
      </c>
      <c r="AL391" s="5" t="s">
        <v>32</v>
      </c>
      <c r="AM391" s="5" t="s">
        <v>93</v>
      </c>
      <c r="AN391" s="5">
        <v>15.2</v>
      </c>
      <c r="AO391" s="5">
        <v>10.1</v>
      </c>
    </row>
    <row r="392" spans="35:41" x14ac:dyDescent="0.45">
      <c r="AI392" s="5" t="s">
        <v>1079</v>
      </c>
      <c r="AJ392" s="5" t="s">
        <v>1080</v>
      </c>
      <c r="AK392" s="5" t="s">
        <v>1074</v>
      </c>
      <c r="AL392" s="5" t="s">
        <v>32</v>
      </c>
      <c r="AM392" s="5" t="s">
        <v>123</v>
      </c>
      <c r="AN392" s="5">
        <v>15.2</v>
      </c>
      <c r="AO392" s="5">
        <v>10.1</v>
      </c>
    </row>
    <row r="393" spans="35:41" x14ac:dyDescent="0.45">
      <c r="AI393" s="5" t="s">
        <v>1081</v>
      </c>
      <c r="AJ393" s="5" t="s">
        <v>1082</v>
      </c>
      <c r="AK393" s="5" t="s">
        <v>1074</v>
      </c>
      <c r="AL393" s="5" t="s">
        <v>425</v>
      </c>
      <c r="AM393" s="5" t="s">
        <v>123</v>
      </c>
      <c r="AN393" s="5">
        <v>13.1</v>
      </c>
      <c r="AO393" s="5">
        <v>10.1</v>
      </c>
    </row>
    <row r="394" spans="35:41" x14ac:dyDescent="0.45">
      <c r="AI394" s="5" t="s">
        <v>1083</v>
      </c>
      <c r="AJ394" s="5" t="s">
        <v>1084</v>
      </c>
      <c r="AK394" s="5" t="s">
        <v>1074</v>
      </c>
      <c r="AL394" s="5" t="s">
        <v>425</v>
      </c>
      <c r="AM394" s="5" t="s">
        <v>93</v>
      </c>
      <c r="AN394" s="5">
        <v>15.2</v>
      </c>
      <c r="AO394" s="5">
        <v>10.1</v>
      </c>
    </row>
    <row r="395" spans="35:41" x14ac:dyDescent="0.45">
      <c r="AI395" s="5" t="s">
        <v>1085</v>
      </c>
      <c r="AJ395" s="5" t="s">
        <v>1086</v>
      </c>
      <c r="AK395" s="5" t="s">
        <v>1074</v>
      </c>
      <c r="AL395" s="5" t="s">
        <v>32</v>
      </c>
      <c r="AM395" s="5" t="s">
        <v>123</v>
      </c>
      <c r="AN395" s="5">
        <v>15.2</v>
      </c>
      <c r="AO395" s="5">
        <v>10.1</v>
      </c>
    </row>
    <row r="396" spans="35:41" x14ac:dyDescent="0.45">
      <c r="AI396" s="5" t="s">
        <v>1087</v>
      </c>
      <c r="AJ396" s="5" t="s">
        <v>1088</v>
      </c>
      <c r="AK396" s="5" t="s">
        <v>1074</v>
      </c>
      <c r="AL396" s="5" t="s">
        <v>32</v>
      </c>
      <c r="AM396" s="5" t="s">
        <v>93</v>
      </c>
      <c r="AN396" s="5">
        <v>15.2</v>
      </c>
      <c r="AO396" s="5">
        <v>10.1</v>
      </c>
    </row>
    <row r="397" spans="35:41" x14ac:dyDescent="0.45">
      <c r="AI397" s="5" t="s">
        <v>1089</v>
      </c>
      <c r="AJ397" s="5" t="s">
        <v>1090</v>
      </c>
      <c r="AK397" s="5" t="s">
        <v>1074</v>
      </c>
      <c r="AL397" s="5" t="s">
        <v>39</v>
      </c>
      <c r="AM397" s="5" t="s">
        <v>123</v>
      </c>
      <c r="AN397" s="5">
        <v>19.399999999999999</v>
      </c>
      <c r="AO397" s="5">
        <v>14.3</v>
      </c>
    </row>
    <row r="398" spans="35:41" x14ac:dyDescent="0.45">
      <c r="AI398" s="5" t="s">
        <v>1091</v>
      </c>
      <c r="AJ398" s="5" t="s">
        <v>1092</v>
      </c>
      <c r="AK398" s="5" t="s">
        <v>1074</v>
      </c>
      <c r="AL398" s="5" t="s">
        <v>39</v>
      </c>
      <c r="AM398" s="5" t="s">
        <v>93</v>
      </c>
      <c r="AN398" s="5">
        <v>19.399999999999999</v>
      </c>
      <c r="AO398" s="5">
        <v>14.3</v>
      </c>
    </row>
    <row r="399" spans="35:41" x14ac:dyDescent="0.45">
      <c r="AI399" s="5" t="s">
        <v>1093</v>
      </c>
      <c r="AJ399" s="5" t="s">
        <v>1094</v>
      </c>
      <c r="AK399" s="5" t="s">
        <v>1074</v>
      </c>
      <c r="AL399" s="5" t="s">
        <v>39</v>
      </c>
      <c r="AM399" s="5" t="s">
        <v>123</v>
      </c>
      <c r="AN399" s="5">
        <v>19.399999999999999</v>
      </c>
      <c r="AO399" s="5">
        <v>14.3</v>
      </c>
    </row>
    <row r="400" spans="35:41" x14ac:dyDescent="0.45">
      <c r="AI400" s="5" t="s">
        <v>1095</v>
      </c>
      <c r="AJ400" s="5" t="s">
        <v>1096</v>
      </c>
      <c r="AK400" s="5" t="s">
        <v>1074</v>
      </c>
      <c r="AL400" s="5" t="s">
        <v>39</v>
      </c>
      <c r="AM400" s="5" t="s">
        <v>93</v>
      </c>
      <c r="AN400" s="5">
        <v>19.399999999999999</v>
      </c>
      <c r="AO400" s="5">
        <v>14.3</v>
      </c>
    </row>
    <row r="401" spans="35:41" x14ac:dyDescent="0.45">
      <c r="AI401" s="5" t="s">
        <v>1097</v>
      </c>
      <c r="AJ401" s="5" t="s">
        <v>1098</v>
      </c>
      <c r="AK401" s="5" t="s">
        <v>1099</v>
      </c>
      <c r="AL401" s="5" t="s">
        <v>39</v>
      </c>
      <c r="AM401" s="5" t="s">
        <v>693</v>
      </c>
      <c r="AN401" s="5">
        <v>10.1</v>
      </c>
      <c r="AO401" s="5">
        <v>5.7</v>
      </c>
    </row>
    <row r="402" spans="35:41" x14ac:dyDescent="0.45">
      <c r="AI402" s="5" t="s">
        <v>1100</v>
      </c>
      <c r="AJ402" s="5" t="s">
        <v>1101</v>
      </c>
      <c r="AK402" s="5" t="s">
        <v>1099</v>
      </c>
      <c r="AL402" s="5" t="s">
        <v>112</v>
      </c>
      <c r="AM402" s="5" t="s">
        <v>693</v>
      </c>
      <c r="AN402" s="5">
        <v>10.1</v>
      </c>
      <c r="AO402" s="5">
        <v>7.7</v>
      </c>
    </row>
    <row r="403" spans="35:41" x14ac:dyDescent="0.45">
      <c r="AI403" s="5" t="s">
        <v>1102</v>
      </c>
      <c r="AJ403" s="5" t="s">
        <v>1103</v>
      </c>
      <c r="AK403" s="5" t="s">
        <v>1104</v>
      </c>
      <c r="AL403" s="5" t="s">
        <v>214</v>
      </c>
      <c r="AM403" s="5" t="s">
        <v>1105</v>
      </c>
      <c r="AN403" s="5">
        <v>15.2</v>
      </c>
      <c r="AO403" s="5">
        <v>10.1</v>
      </c>
    </row>
    <row r="404" spans="35:41" x14ac:dyDescent="0.45">
      <c r="AI404" s="5" t="s">
        <v>1106</v>
      </c>
      <c r="AJ404" s="5" t="s">
        <v>1107</v>
      </c>
      <c r="AK404" s="5" t="s">
        <v>1104</v>
      </c>
      <c r="AL404" s="5" t="s">
        <v>145</v>
      </c>
      <c r="AM404" s="5" t="s">
        <v>1105</v>
      </c>
      <c r="AN404" s="5">
        <v>12.5</v>
      </c>
      <c r="AO404" s="5">
        <v>10.1</v>
      </c>
    </row>
    <row r="405" spans="35:41" x14ac:dyDescent="0.45">
      <c r="AI405" s="5" t="s">
        <v>1108</v>
      </c>
      <c r="AJ405" s="5" t="s">
        <v>1109</v>
      </c>
      <c r="AK405" s="5" t="s">
        <v>1110</v>
      </c>
      <c r="AL405" s="5" t="s">
        <v>1111</v>
      </c>
      <c r="AM405" s="5" t="s">
        <v>211</v>
      </c>
      <c r="AN405" s="5">
        <v>16.600000000000001</v>
      </c>
      <c r="AO405" s="5">
        <v>8.5</v>
      </c>
    </row>
    <row r="406" spans="35:41" x14ac:dyDescent="0.45">
      <c r="AI406" s="5" t="s">
        <v>1112</v>
      </c>
      <c r="AJ406" s="5" t="s">
        <v>1113</v>
      </c>
      <c r="AK406" s="5" t="s">
        <v>1110</v>
      </c>
      <c r="AL406" s="5" t="s">
        <v>1111</v>
      </c>
      <c r="AM406" s="5" t="s">
        <v>93</v>
      </c>
      <c r="AN406" s="5">
        <v>17</v>
      </c>
      <c r="AO406" s="5">
        <v>8.5</v>
      </c>
    </row>
    <row r="407" spans="35:41" x14ac:dyDescent="0.45">
      <c r="AI407" s="5" t="s">
        <v>1114</v>
      </c>
      <c r="AJ407" s="5" t="s">
        <v>1115</v>
      </c>
      <c r="AK407" s="5" t="s">
        <v>1110</v>
      </c>
      <c r="AL407" s="5" t="s">
        <v>200</v>
      </c>
      <c r="AM407" s="5" t="s">
        <v>211</v>
      </c>
      <c r="AN407" s="5">
        <v>21.2</v>
      </c>
      <c r="AO407" s="5">
        <v>10.1</v>
      </c>
    </row>
    <row r="408" spans="35:41" x14ac:dyDescent="0.45">
      <c r="AI408" s="5" t="s">
        <v>1116</v>
      </c>
      <c r="AJ408" s="5" t="s">
        <v>1117</v>
      </c>
      <c r="AK408" s="5" t="s">
        <v>1110</v>
      </c>
      <c r="AL408" s="5" t="s">
        <v>200</v>
      </c>
      <c r="AM408" s="5" t="s">
        <v>93</v>
      </c>
      <c r="AN408" s="5">
        <v>21.2</v>
      </c>
      <c r="AO408" s="5">
        <v>10.1</v>
      </c>
    </row>
    <row r="409" spans="35:41" x14ac:dyDescent="0.45">
      <c r="AI409" s="5" t="s">
        <v>1118</v>
      </c>
      <c r="AJ409" s="5" t="s">
        <v>1119</v>
      </c>
      <c r="AK409" s="5" t="s">
        <v>1120</v>
      </c>
      <c r="AL409" s="5" t="s">
        <v>175</v>
      </c>
      <c r="AM409" s="5" t="s">
        <v>439</v>
      </c>
      <c r="AN409" s="5">
        <v>11.6</v>
      </c>
      <c r="AO409" s="5">
        <v>7.6</v>
      </c>
    </row>
    <row r="410" spans="35:41" x14ac:dyDescent="0.45">
      <c r="AI410" s="5" t="s">
        <v>1121</v>
      </c>
      <c r="AJ410" s="5" t="s">
        <v>1122</v>
      </c>
      <c r="AK410" s="5" t="s">
        <v>1120</v>
      </c>
      <c r="AL410" s="5" t="s">
        <v>175</v>
      </c>
      <c r="AM410" s="5" t="s">
        <v>36</v>
      </c>
      <c r="AN410" s="5">
        <v>11.2</v>
      </c>
      <c r="AO410" s="5">
        <v>7.6</v>
      </c>
    </row>
    <row r="411" spans="35:41" x14ac:dyDescent="0.45">
      <c r="AI411" s="5" t="s">
        <v>1123</v>
      </c>
      <c r="AJ411" s="5" t="s">
        <v>1124</v>
      </c>
      <c r="AK411" s="5" t="s">
        <v>1125</v>
      </c>
      <c r="AL411" s="5" t="s">
        <v>32</v>
      </c>
      <c r="AM411" s="5" t="s">
        <v>196</v>
      </c>
      <c r="AN411" s="5">
        <v>15.2</v>
      </c>
      <c r="AO411" s="5">
        <v>10.1</v>
      </c>
    </row>
    <row r="412" spans="35:41" x14ac:dyDescent="0.45">
      <c r="AI412" s="5" t="s">
        <v>1126</v>
      </c>
      <c r="AJ412" s="5" t="s">
        <v>1127</v>
      </c>
      <c r="AK412" s="5" t="s">
        <v>1125</v>
      </c>
      <c r="AL412" s="5" t="s">
        <v>39</v>
      </c>
      <c r="AM412" s="5" t="s">
        <v>196</v>
      </c>
      <c r="AN412" s="5">
        <v>22.6</v>
      </c>
      <c r="AO412" s="5">
        <v>20</v>
      </c>
    </row>
    <row r="413" spans="35:41" x14ac:dyDescent="0.45">
      <c r="AI413" s="5" t="s">
        <v>1128</v>
      </c>
      <c r="AJ413" s="5" t="s">
        <v>1129</v>
      </c>
      <c r="AK413" s="5" t="s">
        <v>1130</v>
      </c>
      <c r="AL413" s="5" t="s">
        <v>32</v>
      </c>
      <c r="AM413" s="5" t="s">
        <v>289</v>
      </c>
      <c r="AN413" s="5">
        <v>26.8</v>
      </c>
      <c r="AO413" s="5">
        <v>18.8</v>
      </c>
    </row>
    <row r="414" spans="35:41" x14ac:dyDescent="0.45">
      <c r="AI414" s="5" t="s">
        <v>1131</v>
      </c>
      <c r="AJ414" s="5" t="s">
        <v>1132</v>
      </c>
      <c r="AK414" s="5" t="s">
        <v>1130</v>
      </c>
      <c r="AL414" s="5" t="s">
        <v>39</v>
      </c>
      <c r="AM414" s="5" t="s">
        <v>289</v>
      </c>
      <c r="AN414" s="5">
        <v>55.1</v>
      </c>
      <c r="AO414" s="5">
        <v>40.6</v>
      </c>
    </row>
    <row r="415" spans="35:41" x14ac:dyDescent="0.45">
      <c r="AI415" s="5" t="s">
        <v>1133</v>
      </c>
      <c r="AJ415" s="5" t="s">
        <v>1134</v>
      </c>
      <c r="AK415" s="5" t="s">
        <v>1130</v>
      </c>
      <c r="AL415" s="5" t="s">
        <v>112</v>
      </c>
      <c r="AM415" s="5" t="s">
        <v>289</v>
      </c>
      <c r="AN415" s="5">
        <v>118.6</v>
      </c>
      <c r="AO415" s="5">
        <v>82.7</v>
      </c>
    </row>
    <row r="416" spans="35:41" x14ac:dyDescent="0.45">
      <c r="AI416" s="5" t="s">
        <v>1135</v>
      </c>
      <c r="AJ416" s="5" t="s">
        <v>1136</v>
      </c>
      <c r="AK416" s="5" t="s">
        <v>1137</v>
      </c>
      <c r="AL416" s="5" t="s">
        <v>39</v>
      </c>
      <c r="AM416" s="5" t="s">
        <v>146</v>
      </c>
      <c r="AN416" s="5">
        <v>20.9</v>
      </c>
      <c r="AO416" s="5">
        <v>10.4</v>
      </c>
    </row>
    <row r="417" spans="35:41" x14ac:dyDescent="0.45">
      <c r="AI417" s="5" t="s">
        <v>1138</v>
      </c>
      <c r="AJ417" s="5" t="s">
        <v>1139</v>
      </c>
      <c r="AK417" s="5" t="s">
        <v>1137</v>
      </c>
      <c r="AL417" s="5" t="s">
        <v>112</v>
      </c>
      <c r="AM417" s="5" t="s">
        <v>146</v>
      </c>
      <c r="AN417" s="5">
        <v>38.9</v>
      </c>
      <c r="AO417" s="5">
        <v>19.899999999999999</v>
      </c>
    </row>
    <row r="418" spans="35:41" x14ac:dyDescent="0.45">
      <c r="AI418" s="5" t="s">
        <v>1140</v>
      </c>
      <c r="AJ418" s="5" t="s">
        <v>1141</v>
      </c>
      <c r="AK418" s="5" t="s">
        <v>1137</v>
      </c>
      <c r="AL418" s="5" t="s">
        <v>505</v>
      </c>
      <c r="AM418" s="5" t="s">
        <v>146</v>
      </c>
      <c r="AN418" s="5">
        <v>52</v>
      </c>
      <c r="AO418" s="5">
        <v>26.7</v>
      </c>
    </row>
    <row r="419" spans="35:41" x14ac:dyDescent="0.45">
      <c r="AI419" s="5" t="s">
        <v>1142</v>
      </c>
      <c r="AJ419" s="5" t="s">
        <v>1143</v>
      </c>
      <c r="AK419" s="5" t="s">
        <v>1144</v>
      </c>
      <c r="AL419" s="5" t="s">
        <v>32</v>
      </c>
      <c r="AM419" s="5" t="s">
        <v>93</v>
      </c>
      <c r="AN419" s="5">
        <v>20.2</v>
      </c>
      <c r="AO419" s="5">
        <v>10.1</v>
      </c>
    </row>
    <row r="420" spans="35:41" x14ac:dyDescent="0.45">
      <c r="AI420" s="5" t="s">
        <v>1145</v>
      </c>
      <c r="AJ420" s="5" t="s">
        <v>1146</v>
      </c>
      <c r="AK420" s="5" t="s">
        <v>1144</v>
      </c>
      <c r="AL420" s="5" t="s">
        <v>39</v>
      </c>
      <c r="AM420" s="5" t="s">
        <v>93</v>
      </c>
      <c r="AN420" s="5">
        <v>28.5</v>
      </c>
      <c r="AO420" s="5">
        <v>15.8</v>
      </c>
    </row>
    <row r="421" spans="35:41" x14ac:dyDescent="0.45">
      <c r="AI421" s="5" t="s">
        <v>1147</v>
      </c>
      <c r="AJ421" s="5" t="s">
        <v>1148</v>
      </c>
      <c r="AK421" s="5" t="s">
        <v>1149</v>
      </c>
      <c r="AL421" s="5" t="s">
        <v>53</v>
      </c>
      <c r="AM421" s="5" t="s">
        <v>151</v>
      </c>
      <c r="AN421" s="5">
        <v>25.4</v>
      </c>
      <c r="AO421" s="5">
        <v>13.6</v>
      </c>
    </row>
    <row r="422" spans="35:41" x14ac:dyDescent="0.45">
      <c r="AI422" s="5" t="s">
        <v>1150</v>
      </c>
      <c r="AJ422" s="5" t="s">
        <v>1151</v>
      </c>
      <c r="AK422" s="5" t="s">
        <v>1149</v>
      </c>
      <c r="AL422" s="5" t="s">
        <v>27</v>
      </c>
      <c r="AM422" s="5" t="s">
        <v>151</v>
      </c>
      <c r="AN422" s="5">
        <v>42.4</v>
      </c>
      <c r="AO422" s="5">
        <v>25.4</v>
      </c>
    </row>
    <row r="423" spans="35:41" x14ac:dyDescent="0.45">
      <c r="AI423" s="5" t="s">
        <v>1152</v>
      </c>
      <c r="AJ423" s="5" t="s">
        <v>1153</v>
      </c>
      <c r="AK423" s="5" t="s">
        <v>1149</v>
      </c>
      <c r="AL423" s="5" t="s">
        <v>53</v>
      </c>
      <c r="AM423" s="5" t="s">
        <v>151</v>
      </c>
      <c r="AN423" s="5">
        <v>25.4</v>
      </c>
      <c r="AO423" s="5">
        <v>10.1</v>
      </c>
    </row>
    <row r="424" spans="35:41" x14ac:dyDescent="0.45">
      <c r="AI424" s="5" t="s">
        <v>1154</v>
      </c>
      <c r="AJ424" s="5" t="s">
        <v>1155</v>
      </c>
      <c r="AK424" s="5" t="s">
        <v>1149</v>
      </c>
      <c r="AL424" s="5" t="s">
        <v>27</v>
      </c>
      <c r="AM424" s="5" t="s">
        <v>151</v>
      </c>
      <c r="AN424" s="5">
        <v>42.4</v>
      </c>
      <c r="AO424" s="5">
        <v>17.8</v>
      </c>
    </row>
    <row r="425" spans="35:41" x14ac:dyDescent="0.45">
      <c r="AI425" s="5" t="s">
        <v>1156</v>
      </c>
      <c r="AJ425" s="5" t="s">
        <v>1157</v>
      </c>
      <c r="AK425" s="5" t="s">
        <v>1149</v>
      </c>
      <c r="AL425" s="5" t="s">
        <v>228</v>
      </c>
      <c r="AM425" s="5" t="s">
        <v>151</v>
      </c>
      <c r="AN425" s="5">
        <v>79.599999999999994</v>
      </c>
      <c r="AO425" s="5">
        <v>30.2</v>
      </c>
    </row>
    <row r="426" spans="35:41" x14ac:dyDescent="0.45">
      <c r="AI426" s="5" t="s">
        <v>1158</v>
      </c>
      <c r="AJ426" s="5" t="s">
        <v>1159</v>
      </c>
      <c r="AK426" s="5" t="s">
        <v>1160</v>
      </c>
      <c r="AL426" s="5" t="s">
        <v>425</v>
      </c>
      <c r="AM426" s="5" t="s">
        <v>866</v>
      </c>
      <c r="AN426" s="5">
        <v>21.3</v>
      </c>
      <c r="AO426" s="5">
        <v>11.4</v>
      </c>
    </row>
    <row r="427" spans="35:41" x14ac:dyDescent="0.45">
      <c r="AI427" s="5" t="s">
        <v>1161</v>
      </c>
      <c r="AJ427" s="5" t="s">
        <v>1162</v>
      </c>
      <c r="AK427" s="5" t="s">
        <v>1160</v>
      </c>
      <c r="AL427" s="5" t="s">
        <v>32</v>
      </c>
      <c r="AM427" s="5" t="s">
        <v>866</v>
      </c>
      <c r="AN427" s="5">
        <v>36.299999999999997</v>
      </c>
      <c r="AO427" s="5">
        <v>20.6</v>
      </c>
    </row>
    <row r="428" spans="35:41" x14ac:dyDescent="0.45">
      <c r="AI428" s="5" t="s">
        <v>1163</v>
      </c>
      <c r="AJ428" s="5" t="s">
        <v>1164</v>
      </c>
      <c r="AK428" s="5" t="s">
        <v>1160</v>
      </c>
      <c r="AL428" s="5" t="s">
        <v>425</v>
      </c>
      <c r="AM428" s="5" t="s">
        <v>866</v>
      </c>
      <c r="AN428" s="5">
        <v>21.3</v>
      </c>
      <c r="AO428" s="5">
        <v>11.4</v>
      </c>
    </row>
    <row r="429" spans="35:41" x14ac:dyDescent="0.45">
      <c r="AI429" s="5" t="s">
        <v>1165</v>
      </c>
      <c r="AJ429" s="5" t="s">
        <v>1166</v>
      </c>
      <c r="AK429" s="5" t="s">
        <v>1160</v>
      </c>
      <c r="AL429" s="5" t="s">
        <v>32</v>
      </c>
      <c r="AM429" s="5" t="s">
        <v>866</v>
      </c>
      <c r="AN429" s="5">
        <v>36.299999999999997</v>
      </c>
      <c r="AO429" s="5">
        <v>20.6</v>
      </c>
    </row>
    <row r="430" spans="35:41" x14ac:dyDescent="0.45">
      <c r="AI430" s="5" t="s">
        <v>1167</v>
      </c>
      <c r="AJ430" s="5" t="s">
        <v>1168</v>
      </c>
      <c r="AK430" s="5" t="s">
        <v>1169</v>
      </c>
      <c r="AL430" s="5" t="s">
        <v>39</v>
      </c>
      <c r="AM430" s="5" t="s">
        <v>289</v>
      </c>
      <c r="AN430" s="5">
        <v>75.3</v>
      </c>
      <c r="AO430" s="5">
        <v>35.700000000000003</v>
      </c>
    </row>
    <row r="431" spans="35:41" x14ac:dyDescent="0.45">
      <c r="AI431" s="5" t="s">
        <v>1170</v>
      </c>
      <c r="AJ431" s="5" t="s">
        <v>1171</v>
      </c>
      <c r="AK431" s="5" t="s">
        <v>1172</v>
      </c>
      <c r="AL431" s="5" t="s">
        <v>1173</v>
      </c>
      <c r="AM431" s="5" t="s">
        <v>569</v>
      </c>
      <c r="AN431" s="5">
        <v>161</v>
      </c>
      <c r="AO431" s="5">
        <v>82.1</v>
      </c>
    </row>
    <row r="432" spans="35:41" x14ac:dyDescent="0.45">
      <c r="AI432" s="5" t="s">
        <v>1174</v>
      </c>
      <c r="AJ432" s="5" t="s">
        <v>1175</v>
      </c>
      <c r="AK432" s="5" t="s">
        <v>1176</v>
      </c>
      <c r="AL432" s="5" t="s">
        <v>39</v>
      </c>
      <c r="AM432" s="5" t="s">
        <v>311</v>
      </c>
      <c r="AN432" s="5">
        <v>8.6999999999999993</v>
      </c>
      <c r="AO432" s="5">
        <v>5.7</v>
      </c>
    </row>
    <row r="433" spans="35:41" x14ac:dyDescent="0.45">
      <c r="AI433" s="5" t="s">
        <v>1177</v>
      </c>
      <c r="AJ433" s="5" t="s">
        <v>1178</v>
      </c>
      <c r="AK433" s="5" t="s">
        <v>1176</v>
      </c>
      <c r="AL433" s="5" t="s">
        <v>112</v>
      </c>
      <c r="AM433" s="5" t="s">
        <v>311</v>
      </c>
      <c r="AN433" s="5">
        <v>10.1</v>
      </c>
      <c r="AO433" s="5">
        <v>5.9</v>
      </c>
    </row>
    <row r="434" spans="35:41" x14ac:dyDescent="0.45">
      <c r="AI434" s="5" t="s">
        <v>1179</v>
      </c>
      <c r="AJ434" s="5" t="s">
        <v>1180</v>
      </c>
      <c r="AK434" s="5" t="s">
        <v>1181</v>
      </c>
      <c r="AL434" s="5" t="s">
        <v>679</v>
      </c>
      <c r="AM434" s="5" t="s">
        <v>54</v>
      </c>
      <c r="AN434" s="5">
        <v>5.9</v>
      </c>
      <c r="AO434" s="5">
        <v>5.5</v>
      </c>
    </row>
    <row r="435" spans="35:41" x14ac:dyDescent="0.45">
      <c r="AI435" s="5" t="s">
        <v>1182</v>
      </c>
      <c r="AJ435" s="5" t="s">
        <v>1183</v>
      </c>
      <c r="AK435" s="5" t="s">
        <v>1184</v>
      </c>
      <c r="AL435" s="5" t="s">
        <v>1185</v>
      </c>
      <c r="AM435" s="5" t="s">
        <v>1186</v>
      </c>
      <c r="AN435" s="5">
        <v>10</v>
      </c>
      <c r="AO435" s="5">
        <v>9.1</v>
      </c>
    </row>
    <row r="436" spans="35:41" x14ac:dyDescent="0.45">
      <c r="AI436" s="5" t="s">
        <v>1187</v>
      </c>
      <c r="AJ436" s="5" t="s">
        <v>1188</v>
      </c>
      <c r="AK436" s="5" t="s">
        <v>1189</v>
      </c>
      <c r="AL436" s="5" t="s">
        <v>32</v>
      </c>
      <c r="AM436" s="5" t="s">
        <v>297</v>
      </c>
      <c r="AN436" s="5">
        <v>16.5</v>
      </c>
      <c r="AO436" s="5">
        <v>9.8000000000000007</v>
      </c>
    </row>
    <row r="437" spans="35:41" x14ac:dyDescent="0.45">
      <c r="AI437" s="5" t="s">
        <v>1190</v>
      </c>
      <c r="AJ437" s="5" t="s">
        <v>1191</v>
      </c>
      <c r="AK437" s="5" t="s">
        <v>1192</v>
      </c>
      <c r="AL437" s="5" t="s">
        <v>39</v>
      </c>
      <c r="AM437" s="5" t="s">
        <v>123</v>
      </c>
      <c r="AN437" s="5">
        <v>12.7</v>
      </c>
      <c r="AO437" s="5">
        <v>6.7</v>
      </c>
    </row>
    <row r="438" spans="35:41" x14ac:dyDescent="0.45">
      <c r="AI438" s="5" t="s">
        <v>1193</v>
      </c>
      <c r="AJ438" s="5" t="s">
        <v>1194</v>
      </c>
      <c r="AK438" s="5" t="s">
        <v>1195</v>
      </c>
      <c r="AL438" s="5" t="s">
        <v>179</v>
      </c>
      <c r="AM438" s="5" t="s">
        <v>93</v>
      </c>
      <c r="AN438" s="5">
        <v>6.4</v>
      </c>
      <c r="AO438" s="5">
        <v>5.8</v>
      </c>
    </row>
    <row r="439" spans="35:41" x14ac:dyDescent="0.45">
      <c r="AI439" s="5" t="s">
        <v>1196</v>
      </c>
      <c r="AJ439" s="5" t="s">
        <v>1197</v>
      </c>
      <c r="AK439" s="5" t="s">
        <v>1198</v>
      </c>
      <c r="AL439" s="5" t="s">
        <v>1199</v>
      </c>
      <c r="AM439" s="5" t="s">
        <v>238</v>
      </c>
      <c r="AN439" s="5">
        <v>3327</v>
      </c>
      <c r="AO439" s="5">
        <v>524.4</v>
      </c>
    </row>
    <row r="440" spans="35:41" x14ac:dyDescent="0.45">
      <c r="AI440" s="5" t="s">
        <v>1200</v>
      </c>
      <c r="AJ440" s="5" t="s">
        <v>1201</v>
      </c>
      <c r="AK440" s="5" t="s">
        <v>1202</v>
      </c>
      <c r="AL440" s="5" t="s">
        <v>1203</v>
      </c>
      <c r="AM440" s="5" t="s">
        <v>683</v>
      </c>
      <c r="AN440" s="5">
        <v>79.7</v>
      </c>
      <c r="AO440" s="5">
        <v>47.3</v>
      </c>
    </row>
    <row r="441" spans="35:41" x14ac:dyDescent="0.45">
      <c r="AI441" s="5" t="s">
        <v>1204</v>
      </c>
      <c r="AJ441" s="5" t="s">
        <v>1205</v>
      </c>
      <c r="AK441" s="5" t="s">
        <v>1202</v>
      </c>
      <c r="AL441" s="5" t="s">
        <v>1206</v>
      </c>
      <c r="AM441" s="5" t="s">
        <v>683</v>
      </c>
      <c r="AN441" s="5">
        <v>117.2</v>
      </c>
      <c r="AO441" s="5">
        <v>82.5</v>
      </c>
    </row>
    <row r="442" spans="35:41" x14ac:dyDescent="0.45">
      <c r="AI442" s="5" t="s">
        <v>1207</v>
      </c>
      <c r="AJ442" s="5" t="s">
        <v>1208</v>
      </c>
      <c r="AK442" s="5" t="s">
        <v>1202</v>
      </c>
      <c r="AL442" s="5" t="s">
        <v>175</v>
      </c>
      <c r="AM442" s="5" t="s">
        <v>683</v>
      </c>
      <c r="AN442" s="5">
        <v>79.599999999999994</v>
      </c>
      <c r="AO442" s="5">
        <v>42.1</v>
      </c>
    </row>
    <row r="443" spans="35:41" x14ac:dyDescent="0.45">
      <c r="AI443" s="5" t="s">
        <v>1209</v>
      </c>
      <c r="AJ443" s="5" t="s">
        <v>1210</v>
      </c>
      <c r="AK443" s="5" t="s">
        <v>1202</v>
      </c>
      <c r="AL443" s="5" t="s">
        <v>179</v>
      </c>
      <c r="AM443" s="5" t="s">
        <v>683</v>
      </c>
      <c r="AN443" s="5">
        <v>115.8</v>
      </c>
      <c r="AO443" s="5">
        <v>61.8</v>
      </c>
    </row>
    <row r="444" spans="35:41" x14ac:dyDescent="0.45">
      <c r="AI444" s="5" t="s">
        <v>1211</v>
      </c>
      <c r="AJ444" s="5" t="s">
        <v>1212</v>
      </c>
      <c r="AK444" s="5" t="s">
        <v>1213</v>
      </c>
      <c r="AL444" s="5" t="s">
        <v>237</v>
      </c>
      <c r="AM444" s="5" t="s">
        <v>93</v>
      </c>
      <c r="AN444" s="5">
        <v>40.200000000000003</v>
      </c>
      <c r="AO444" s="5">
        <v>25.3</v>
      </c>
    </row>
    <row r="445" spans="35:41" x14ac:dyDescent="0.45">
      <c r="AI445" s="5" t="s">
        <v>1214</v>
      </c>
      <c r="AJ445" s="5" t="s">
        <v>1215</v>
      </c>
      <c r="AK445" s="5" t="s">
        <v>1213</v>
      </c>
      <c r="AL445" s="5" t="s">
        <v>237</v>
      </c>
      <c r="AM445" s="5" t="s">
        <v>93</v>
      </c>
      <c r="AN445" s="5">
        <v>64.099999999999994</v>
      </c>
      <c r="AO445" s="5">
        <v>34.200000000000003</v>
      </c>
    </row>
    <row r="446" spans="35:41" x14ac:dyDescent="0.45">
      <c r="AI446" s="5" t="s">
        <v>1216</v>
      </c>
      <c r="AJ446" s="5" t="s">
        <v>1217</v>
      </c>
      <c r="AK446" s="5" t="s">
        <v>1213</v>
      </c>
      <c r="AL446" s="5" t="s">
        <v>237</v>
      </c>
      <c r="AM446" s="5" t="s">
        <v>93</v>
      </c>
      <c r="AN446" s="5">
        <v>53.7</v>
      </c>
      <c r="AO446" s="5">
        <v>33.1</v>
      </c>
    </row>
    <row r="447" spans="35:41" x14ac:dyDescent="0.45">
      <c r="AI447" s="5" t="s">
        <v>1218</v>
      </c>
      <c r="AJ447" s="5" t="s">
        <v>1219</v>
      </c>
      <c r="AK447" s="5" t="s">
        <v>1213</v>
      </c>
      <c r="AL447" s="5" t="s">
        <v>237</v>
      </c>
      <c r="AM447" s="5" t="s">
        <v>93</v>
      </c>
      <c r="AN447" s="5">
        <v>78</v>
      </c>
      <c r="AO447" s="5">
        <v>47.5</v>
      </c>
    </row>
    <row r="448" spans="35:41" x14ac:dyDescent="0.45">
      <c r="AI448" s="5" t="s">
        <v>1220</v>
      </c>
      <c r="AJ448" s="5" t="s">
        <v>1221</v>
      </c>
      <c r="AK448" s="5" t="s">
        <v>1222</v>
      </c>
      <c r="AL448" s="5" t="s">
        <v>1223</v>
      </c>
      <c r="AM448" s="5" t="s">
        <v>1224</v>
      </c>
      <c r="AN448" s="5">
        <v>3.9</v>
      </c>
      <c r="AO448" s="5">
        <v>3.5</v>
      </c>
    </row>
    <row r="449" spans="35:41" x14ac:dyDescent="0.45">
      <c r="AI449" s="5" t="s">
        <v>1225</v>
      </c>
      <c r="AJ449" s="5" t="s">
        <v>1226</v>
      </c>
      <c r="AK449" s="5" t="s">
        <v>1227</v>
      </c>
      <c r="AL449" s="5" t="s">
        <v>175</v>
      </c>
      <c r="AM449" s="5" t="s">
        <v>1011</v>
      </c>
      <c r="AN449" s="5">
        <v>8.5</v>
      </c>
      <c r="AO449" s="5">
        <v>6.7</v>
      </c>
    </row>
    <row r="450" spans="35:41" x14ac:dyDescent="0.45">
      <c r="AI450" s="5" t="s">
        <v>1228</v>
      </c>
      <c r="AJ450" s="5" t="s">
        <v>1229</v>
      </c>
      <c r="AK450" s="5" t="s">
        <v>1227</v>
      </c>
      <c r="AL450" s="5" t="s">
        <v>179</v>
      </c>
      <c r="AM450" s="5" t="s">
        <v>1011</v>
      </c>
      <c r="AN450" s="5">
        <v>10.1</v>
      </c>
      <c r="AO450" s="5">
        <v>9.3000000000000007</v>
      </c>
    </row>
    <row r="451" spans="35:41" x14ac:dyDescent="0.45">
      <c r="AI451" s="5" t="s">
        <v>1230</v>
      </c>
      <c r="AJ451" s="5" t="s">
        <v>1231</v>
      </c>
      <c r="AK451" s="5" t="s">
        <v>1227</v>
      </c>
      <c r="AL451" s="5" t="s">
        <v>1232</v>
      </c>
      <c r="AM451" s="5" t="s">
        <v>1011</v>
      </c>
      <c r="AN451" s="5">
        <v>6.1</v>
      </c>
      <c r="AO451" s="5">
        <v>3.9</v>
      </c>
    </row>
    <row r="452" spans="35:41" x14ac:dyDescent="0.45">
      <c r="AI452" s="5" t="s">
        <v>1233</v>
      </c>
      <c r="AJ452" s="5" t="s">
        <v>1234</v>
      </c>
      <c r="AK452" s="5" t="s">
        <v>1227</v>
      </c>
      <c r="AL452" s="5" t="s">
        <v>182</v>
      </c>
      <c r="AM452" s="5" t="s">
        <v>1011</v>
      </c>
      <c r="AN452" s="5">
        <v>16.399999999999999</v>
      </c>
      <c r="AO452" s="5">
        <v>12.5</v>
      </c>
    </row>
    <row r="453" spans="35:41" x14ac:dyDescent="0.45">
      <c r="AI453" s="5" t="s">
        <v>1235</v>
      </c>
      <c r="AJ453" s="5" t="s">
        <v>1236</v>
      </c>
      <c r="AK453" s="5" t="s">
        <v>1237</v>
      </c>
      <c r="AL453" s="5" t="s">
        <v>108</v>
      </c>
      <c r="AM453" s="5" t="s">
        <v>1238</v>
      </c>
      <c r="AN453" s="5">
        <v>8.6</v>
      </c>
      <c r="AO453" s="5">
        <v>5.9</v>
      </c>
    </row>
    <row r="454" spans="35:41" x14ac:dyDescent="0.45">
      <c r="AI454" s="5" t="s">
        <v>1239</v>
      </c>
      <c r="AJ454" s="5" t="s">
        <v>1240</v>
      </c>
      <c r="AK454" s="5" t="s">
        <v>1237</v>
      </c>
      <c r="AL454" s="5" t="s">
        <v>1241</v>
      </c>
      <c r="AM454" s="5" t="s">
        <v>1238</v>
      </c>
      <c r="AN454" s="5">
        <v>6.7</v>
      </c>
      <c r="AO454" s="5">
        <v>5.2</v>
      </c>
    </row>
    <row r="455" spans="35:41" x14ac:dyDescent="0.45">
      <c r="AI455" s="5" t="s">
        <v>1242</v>
      </c>
      <c r="AJ455" s="5" t="s">
        <v>1243</v>
      </c>
      <c r="AK455" s="5" t="s">
        <v>1244</v>
      </c>
      <c r="AL455" s="5" t="s">
        <v>214</v>
      </c>
      <c r="AM455" s="5" t="s">
        <v>311</v>
      </c>
      <c r="AN455" s="5">
        <v>12.4</v>
      </c>
      <c r="AO455" s="5">
        <v>5.9</v>
      </c>
    </row>
    <row r="456" spans="35:41" x14ac:dyDescent="0.45">
      <c r="AI456" s="5" t="s">
        <v>1245</v>
      </c>
      <c r="AJ456" s="5" t="s">
        <v>1246</v>
      </c>
      <c r="AK456" s="5" t="s">
        <v>1244</v>
      </c>
      <c r="AL456" s="5" t="s">
        <v>214</v>
      </c>
      <c r="AM456" s="5" t="s">
        <v>439</v>
      </c>
      <c r="AN456" s="5">
        <v>7.7</v>
      </c>
      <c r="AO456" s="5">
        <v>5.9</v>
      </c>
    </row>
    <row r="457" spans="35:41" x14ac:dyDescent="0.45">
      <c r="AI457" s="5" t="s">
        <v>1247</v>
      </c>
      <c r="AJ457" s="5" t="s">
        <v>1248</v>
      </c>
      <c r="AK457" s="5" t="s">
        <v>1244</v>
      </c>
      <c r="AL457" s="5" t="s">
        <v>1249</v>
      </c>
      <c r="AM457" s="5" t="s">
        <v>311</v>
      </c>
      <c r="AN457" s="5">
        <v>12.4</v>
      </c>
      <c r="AO457" s="5">
        <v>5.9</v>
      </c>
    </row>
    <row r="458" spans="35:41" x14ac:dyDescent="0.45">
      <c r="AI458" s="5" t="s">
        <v>1250</v>
      </c>
      <c r="AJ458" s="5" t="s">
        <v>1251</v>
      </c>
      <c r="AK458" s="5" t="s">
        <v>1244</v>
      </c>
      <c r="AL458" s="5" t="s">
        <v>1249</v>
      </c>
      <c r="AM458" s="5" t="s">
        <v>439</v>
      </c>
      <c r="AN458" s="5">
        <v>9.6999999999999993</v>
      </c>
      <c r="AO458" s="5">
        <v>5.9</v>
      </c>
    </row>
    <row r="459" spans="35:41" x14ac:dyDescent="0.45">
      <c r="AI459" s="5" t="s">
        <v>1252</v>
      </c>
      <c r="AJ459" s="5" t="s">
        <v>1253</v>
      </c>
      <c r="AK459" s="5" t="s">
        <v>1244</v>
      </c>
      <c r="AL459" s="5" t="s">
        <v>145</v>
      </c>
      <c r="AM459" s="5" t="s">
        <v>311</v>
      </c>
      <c r="AN459" s="5">
        <v>9.1999999999999993</v>
      </c>
      <c r="AO459" s="5">
        <v>5.7</v>
      </c>
    </row>
    <row r="460" spans="35:41" x14ac:dyDescent="0.45">
      <c r="AI460" s="5" t="s">
        <v>1254</v>
      </c>
      <c r="AJ460" s="5" t="s">
        <v>1255</v>
      </c>
      <c r="AK460" s="5" t="s">
        <v>1244</v>
      </c>
      <c r="AL460" s="5" t="s">
        <v>145</v>
      </c>
      <c r="AM460" s="5" t="s">
        <v>439</v>
      </c>
      <c r="AN460" s="5">
        <v>8.4</v>
      </c>
      <c r="AO460" s="5">
        <v>5.7</v>
      </c>
    </row>
    <row r="461" spans="35:41" x14ac:dyDescent="0.45">
      <c r="AI461" s="5" t="s">
        <v>1256</v>
      </c>
      <c r="AJ461" s="5" t="s">
        <v>1257</v>
      </c>
      <c r="AK461" s="5" t="s">
        <v>1258</v>
      </c>
      <c r="AL461" s="5" t="s">
        <v>1259</v>
      </c>
      <c r="AM461" s="5" t="s">
        <v>93</v>
      </c>
      <c r="AN461" s="5">
        <v>11.5</v>
      </c>
      <c r="AO461" s="5">
        <v>6.5</v>
      </c>
    </row>
    <row r="462" spans="35:41" x14ac:dyDescent="0.45">
      <c r="AI462" s="5" t="s">
        <v>1260</v>
      </c>
      <c r="AJ462" s="5" t="s">
        <v>1261</v>
      </c>
      <c r="AK462" s="5" t="s">
        <v>1258</v>
      </c>
      <c r="AL462" s="5" t="s">
        <v>1259</v>
      </c>
      <c r="AM462" s="5" t="s">
        <v>621</v>
      </c>
      <c r="AN462" s="5">
        <v>12.2</v>
      </c>
      <c r="AO462" s="5">
        <v>6.5</v>
      </c>
    </row>
    <row r="463" spans="35:41" x14ac:dyDescent="0.45">
      <c r="AI463" s="5" t="s">
        <v>1262</v>
      </c>
      <c r="AJ463" s="5" t="s">
        <v>1263</v>
      </c>
      <c r="AK463" s="5" t="s">
        <v>1264</v>
      </c>
      <c r="AL463" s="5" t="s">
        <v>1265</v>
      </c>
      <c r="AM463" s="5" t="s">
        <v>439</v>
      </c>
      <c r="AN463" s="5">
        <v>6.7</v>
      </c>
      <c r="AO463" s="5">
        <v>3.9</v>
      </c>
    </row>
    <row r="464" spans="35:41" x14ac:dyDescent="0.45">
      <c r="AI464" s="5" t="s">
        <v>1266</v>
      </c>
      <c r="AJ464" s="5" t="s">
        <v>1267</v>
      </c>
      <c r="AK464" s="5" t="s">
        <v>1268</v>
      </c>
      <c r="AL464" s="5" t="s">
        <v>1269</v>
      </c>
      <c r="AM464" s="5" t="s">
        <v>1238</v>
      </c>
      <c r="AN464" s="5">
        <v>8.3000000000000007</v>
      </c>
      <c r="AO464" s="5">
        <v>5.8</v>
      </c>
    </row>
    <row r="465" spans="35:41" x14ac:dyDescent="0.45">
      <c r="AI465" s="5" t="s">
        <v>1270</v>
      </c>
      <c r="AJ465" s="5" t="s">
        <v>1271</v>
      </c>
      <c r="AK465" s="5" t="s">
        <v>1272</v>
      </c>
      <c r="AL465" s="5" t="s">
        <v>200</v>
      </c>
      <c r="AM465" s="5" t="s">
        <v>1105</v>
      </c>
      <c r="AN465" s="5">
        <v>5.9</v>
      </c>
      <c r="AO465" s="5">
        <v>5.7</v>
      </c>
    </row>
    <row r="466" spans="35:41" x14ac:dyDescent="0.45">
      <c r="AI466" s="5" t="s">
        <v>1273</v>
      </c>
      <c r="AJ466" s="5" t="s">
        <v>1274</v>
      </c>
      <c r="AK466" s="5" t="s">
        <v>1272</v>
      </c>
      <c r="AL466" s="5" t="s">
        <v>1275</v>
      </c>
      <c r="AM466" s="5" t="s">
        <v>1105</v>
      </c>
      <c r="AN466" s="5">
        <v>3.4</v>
      </c>
      <c r="AO466" s="5">
        <v>3</v>
      </c>
    </row>
    <row r="467" spans="35:41" x14ac:dyDescent="0.45">
      <c r="AI467" s="5" t="s">
        <v>1276</v>
      </c>
      <c r="AJ467" s="5" t="s">
        <v>1277</v>
      </c>
      <c r="AK467" s="5" t="s">
        <v>1278</v>
      </c>
      <c r="AL467" s="5" t="s">
        <v>1279</v>
      </c>
      <c r="AM467" s="5" t="s">
        <v>238</v>
      </c>
      <c r="AN467" s="5">
        <v>16.600000000000001</v>
      </c>
      <c r="AO467" s="5">
        <v>14.9</v>
      </c>
    </row>
    <row r="468" spans="35:41" x14ac:dyDescent="0.45">
      <c r="AI468" s="5" t="s">
        <v>1280</v>
      </c>
      <c r="AJ468" s="5" t="s">
        <v>1281</v>
      </c>
      <c r="AK468" s="5" t="s">
        <v>1278</v>
      </c>
      <c r="AL468" s="5" t="s">
        <v>1282</v>
      </c>
      <c r="AM468" s="5" t="s">
        <v>238</v>
      </c>
      <c r="AN468" s="5">
        <v>11.2</v>
      </c>
      <c r="AO468" s="5">
        <v>5.9</v>
      </c>
    </row>
    <row r="469" spans="35:41" x14ac:dyDescent="0.45">
      <c r="AI469" s="5" t="s">
        <v>1283</v>
      </c>
      <c r="AJ469" s="5" t="s">
        <v>1284</v>
      </c>
      <c r="AK469" s="5" t="s">
        <v>1285</v>
      </c>
      <c r="AL469" s="5" t="s">
        <v>237</v>
      </c>
      <c r="AM469" s="5" t="s">
        <v>1286</v>
      </c>
      <c r="AN469" s="5">
        <v>8.9</v>
      </c>
      <c r="AO469" s="5">
        <v>5.7</v>
      </c>
    </row>
    <row r="470" spans="35:41" x14ac:dyDescent="0.45">
      <c r="AI470" s="5" t="s">
        <v>1287</v>
      </c>
      <c r="AJ470" s="5" t="s">
        <v>1288</v>
      </c>
      <c r="AK470" s="5" t="s">
        <v>1289</v>
      </c>
      <c r="AL470" s="5" t="s">
        <v>214</v>
      </c>
      <c r="AM470" s="5" t="s">
        <v>123</v>
      </c>
      <c r="AN470" s="5">
        <v>9.8000000000000007</v>
      </c>
      <c r="AO470" s="5">
        <v>5.7</v>
      </c>
    </row>
    <row r="471" spans="35:41" x14ac:dyDescent="0.45">
      <c r="AI471" s="5" t="s">
        <v>1290</v>
      </c>
      <c r="AJ471" s="5" t="s">
        <v>1291</v>
      </c>
      <c r="AK471" s="5" t="s">
        <v>1292</v>
      </c>
      <c r="AL471" s="5" t="s">
        <v>195</v>
      </c>
      <c r="AM471" s="5" t="s">
        <v>824</v>
      </c>
      <c r="AN471" s="5">
        <v>68</v>
      </c>
      <c r="AO471" s="5">
        <v>45.3</v>
      </c>
    </row>
    <row r="472" spans="35:41" x14ac:dyDescent="0.45">
      <c r="AI472" s="5" t="s">
        <v>1293</v>
      </c>
      <c r="AJ472" s="5" t="s">
        <v>1294</v>
      </c>
      <c r="AK472" s="5" t="s">
        <v>1292</v>
      </c>
      <c r="AL472" s="5" t="s">
        <v>475</v>
      </c>
      <c r="AM472" s="5" t="s">
        <v>824</v>
      </c>
      <c r="AN472" s="5">
        <v>16.5</v>
      </c>
      <c r="AO472" s="5">
        <v>11</v>
      </c>
    </row>
    <row r="473" spans="35:41" x14ac:dyDescent="0.45">
      <c r="AI473" s="5" t="s">
        <v>1295</v>
      </c>
      <c r="AJ473" s="5" t="s">
        <v>1296</v>
      </c>
      <c r="AK473" s="5" t="s">
        <v>1292</v>
      </c>
      <c r="AL473" s="5" t="s">
        <v>39</v>
      </c>
      <c r="AM473" s="5" t="s">
        <v>824</v>
      </c>
      <c r="AN473" s="5">
        <v>13.7</v>
      </c>
      <c r="AO473" s="5">
        <v>10.1</v>
      </c>
    </row>
    <row r="474" spans="35:41" x14ac:dyDescent="0.45">
      <c r="AI474" s="5" t="s">
        <v>1297</v>
      </c>
      <c r="AJ474" s="5" t="s">
        <v>1298</v>
      </c>
      <c r="AK474" s="5" t="s">
        <v>1292</v>
      </c>
      <c r="AL474" s="5" t="s">
        <v>112</v>
      </c>
      <c r="AM474" s="5" t="s">
        <v>824</v>
      </c>
      <c r="AN474" s="5">
        <v>15.2</v>
      </c>
      <c r="AO474" s="5">
        <v>10.1</v>
      </c>
    </row>
    <row r="475" spans="35:41" x14ac:dyDescent="0.45">
      <c r="AI475" s="5" t="s">
        <v>1299</v>
      </c>
      <c r="AJ475" s="5" t="s">
        <v>1300</v>
      </c>
      <c r="AK475" s="5" t="s">
        <v>1292</v>
      </c>
      <c r="AL475" s="5" t="s">
        <v>39</v>
      </c>
      <c r="AM475" s="5" t="s">
        <v>824</v>
      </c>
      <c r="AN475" s="5">
        <v>13.7</v>
      </c>
      <c r="AO475" s="5">
        <v>10.1</v>
      </c>
    </row>
    <row r="476" spans="35:41" x14ac:dyDescent="0.45">
      <c r="AI476" s="5" t="s">
        <v>1301</v>
      </c>
      <c r="AJ476" s="5" t="s">
        <v>1302</v>
      </c>
      <c r="AK476" s="5" t="s">
        <v>1292</v>
      </c>
      <c r="AL476" s="5" t="s">
        <v>112</v>
      </c>
      <c r="AM476" s="5" t="s">
        <v>824</v>
      </c>
      <c r="AN476" s="5">
        <v>15.2</v>
      </c>
      <c r="AO476" s="5">
        <v>10.1</v>
      </c>
    </row>
    <row r="477" spans="35:41" x14ac:dyDescent="0.45">
      <c r="AI477" s="5" t="s">
        <v>1303</v>
      </c>
      <c r="AJ477" s="5" t="s">
        <v>1304</v>
      </c>
      <c r="AK477" s="5" t="s">
        <v>1305</v>
      </c>
      <c r="AL477" s="5" t="s">
        <v>582</v>
      </c>
      <c r="AM477" s="5" t="s">
        <v>211</v>
      </c>
      <c r="AN477" s="5">
        <v>23.6</v>
      </c>
      <c r="AO477" s="5">
        <v>20.6</v>
      </c>
    </row>
    <row r="478" spans="35:41" x14ac:dyDescent="0.45">
      <c r="AI478" s="5" t="s">
        <v>1306</v>
      </c>
      <c r="AJ478" s="5" t="s">
        <v>1307</v>
      </c>
      <c r="AK478" s="5" t="s">
        <v>1305</v>
      </c>
      <c r="AL478" s="5" t="s">
        <v>1308</v>
      </c>
      <c r="AM478" s="5" t="s">
        <v>211</v>
      </c>
      <c r="AN478" s="5">
        <v>15.1</v>
      </c>
      <c r="AO478" s="5">
        <v>10.1</v>
      </c>
    </row>
    <row r="479" spans="35:41" x14ac:dyDescent="0.45">
      <c r="AI479" s="5" t="s">
        <v>1309</v>
      </c>
      <c r="AJ479" s="5" t="s">
        <v>1310</v>
      </c>
      <c r="AK479" s="5" t="s">
        <v>1311</v>
      </c>
      <c r="AL479" s="5" t="s">
        <v>32</v>
      </c>
      <c r="AM479" s="5" t="s">
        <v>1312</v>
      </c>
      <c r="AN479" s="5">
        <v>11</v>
      </c>
      <c r="AO479" s="5">
        <v>10.1</v>
      </c>
    </row>
    <row r="480" spans="35:41" x14ac:dyDescent="0.45">
      <c r="AI480" s="5" t="s">
        <v>1313</v>
      </c>
      <c r="AJ480" s="5" t="s">
        <v>1314</v>
      </c>
      <c r="AK480" s="5" t="s">
        <v>1311</v>
      </c>
      <c r="AL480" s="5" t="s">
        <v>39</v>
      </c>
      <c r="AM480" s="5" t="s">
        <v>1312</v>
      </c>
      <c r="AN480" s="5">
        <v>16.399999999999999</v>
      </c>
      <c r="AO480" s="5">
        <v>10.199999999999999</v>
      </c>
    </row>
    <row r="481" spans="35:41" x14ac:dyDescent="0.45">
      <c r="AI481" s="5" t="s">
        <v>1315</v>
      </c>
      <c r="AJ481" s="5" t="s">
        <v>1316</v>
      </c>
      <c r="AK481" s="5" t="s">
        <v>1317</v>
      </c>
      <c r="AL481" s="5" t="s">
        <v>1318</v>
      </c>
      <c r="AM481" s="5" t="s">
        <v>1319</v>
      </c>
      <c r="AN481" s="5">
        <v>6.5</v>
      </c>
      <c r="AO481" s="5">
        <v>6.3</v>
      </c>
    </row>
    <row r="482" spans="35:41" x14ac:dyDescent="0.45">
      <c r="AI482" s="5" t="s">
        <v>1320</v>
      </c>
      <c r="AJ482" s="5" t="s">
        <v>1321</v>
      </c>
      <c r="AK482" s="5" t="s">
        <v>1317</v>
      </c>
      <c r="AL482" s="5" t="s">
        <v>1322</v>
      </c>
      <c r="AM482" s="5" t="s">
        <v>1319</v>
      </c>
      <c r="AN482" s="5">
        <v>2</v>
      </c>
      <c r="AO482" s="5">
        <v>1.8</v>
      </c>
    </row>
    <row r="483" spans="35:41" x14ac:dyDescent="0.45">
      <c r="AI483" s="5" t="s">
        <v>1323</v>
      </c>
      <c r="AJ483" s="5" t="s">
        <v>1324</v>
      </c>
      <c r="AK483" s="5" t="s">
        <v>310</v>
      </c>
      <c r="AL483" s="5" t="s">
        <v>195</v>
      </c>
      <c r="AM483" s="5" t="s">
        <v>311</v>
      </c>
      <c r="AN483" s="5">
        <v>10.1</v>
      </c>
      <c r="AO483" s="5">
        <v>6.3</v>
      </c>
    </row>
    <row r="484" spans="35:41" x14ac:dyDescent="0.45">
      <c r="AI484" s="5" t="s">
        <v>1325</v>
      </c>
      <c r="AJ484" s="5" t="s">
        <v>1326</v>
      </c>
      <c r="AK484" s="5" t="s">
        <v>310</v>
      </c>
      <c r="AL484" s="5" t="s">
        <v>182</v>
      </c>
      <c r="AM484" s="5" t="s">
        <v>311</v>
      </c>
      <c r="AN484" s="5">
        <v>23.2</v>
      </c>
      <c r="AO484" s="5">
        <v>21</v>
      </c>
    </row>
    <row r="485" spans="35:41" x14ac:dyDescent="0.45">
      <c r="AI485" s="5" t="s">
        <v>1327</v>
      </c>
      <c r="AJ485" s="5" t="s">
        <v>1328</v>
      </c>
      <c r="AK485" s="5" t="s">
        <v>310</v>
      </c>
      <c r="AL485" s="5" t="s">
        <v>97</v>
      </c>
      <c r="AM485" s="5" t="s">
        <v>311</v>
      </c>
      <c r="AN485" s="5">
        <v>10.1</v>
      </c>
      <c r="AO485" s="5">
        <v>6.4</v>
      </c>
    </row>
    <row r="486" spans="35:41" x14ac:dyDescent="0.45">
      <c r="AI486" s="5" t="s">
        <v>1329</v>
      </c>
      <c r="AJ486" s="5" t="s">
        <v>1330</v>
      </c>
      <c r="AK486" s="5" t="s">
        <v>310</v>
      </c>
      <c r="AL486" s="5" t="s">
        <v>676</v>
      </c>
      <c r="AM486" s="5" t="s">
        <v>311</v>
      </c>
      <c r="AN486" s="5">
        <v>10.1</v>
      </c>
      <c r="AO486" s="5">
        <v>6.4</v>
      </c>
    </row>
    <row r="487" spans="35:41" x14ac:dyDescent="0.45">
      <c r="AI487" s="5" t="s">
        <v>1331</v>
      </c>
      <c r="AJ487" s="5" t="s">
        <v>1332</v>
      </c>
      <c r="AK487" s="5" t="s">
        <v>1333</v>
      </c>
      <c r="AL487" s="5" t="s">
        <v>195</v>
      </c>
      <c r="AM487" s="5" t="s">
        <v>54</v>
      </c>
      <c r="AN487" s="5">
        <v>10.3</v>
      </c>
      <c r="AO487" s="5">
        <v>9.6</v>
      </c>
    </row>
    <row r="488" spans="35:41" x14ac:dyDescent="0.45">
      <c r="AI488" s="5" t="s">
        <v>1334</v>
      </c>
      <c r="AJ488" s="5" t="s">
        <v>1335</v>
      </c>
      <c r="AK488" s="5" t="s">
        <v>1333</v>
      </c>
      <c r="AL488" s="5" t="s">
        <v>676</v>
      </c>
      <c r="AM488" s="5" t="s">
        <v>54</v>
      </c>
      <c r="AN488" s="5">
        <v>9.6</v>
      </c>
      <c r="AO488" s="5">
        <v>6.3</v>
      </c>
    </row>
    <row r="489" spans="35:41" x14ac:dyDescent="0.45">
      <c r="AI489" s="5" t="s">
        <v>1336</v>
      </c>
      <c r="AJ489" s="5" t="s">
        <v>1337</v>
      </c>
      <c r="AK489" s="5" t="s">
        <v>1338</v>
      </c>
      <c r="AL489" s="5" t="s">
        <v>145</v>
      </c>
      <c r="AM489" s="5" t="s">
        <v>1011</v>
      </c>
      <c r="AN489" s="5">
        <v>10.1</v>
      </c>
      <c r="AO489" s="5">
        <v>6.2</v>
      </c>
    </row>
    <row r="490" spans="35:41" x14ac:dyDescent="0.45">
      <c r="AI490" s="5" t="s">
        <v>1339</v>
      </c>
      <c r="AJ490" s="5" t="s">
        <v>1340</v>
      </c>
      <c r="AK490" s="5" t="s">
        <v>1341</v>
      </c>
      <c r="AL490" s="5" t="s">
        <v>27</v>
      </c>
      <c r="AM490" s="5" t="s">
        <v>208</v>
      </c>
      <c r="AN490" s="5">
        <v>12.8</v>
      </c>
      <c r="AO490" s="5">
        <v>9.9</v>
      </c>
    </row>
    <row r="491" spans="35:41" x14ac:dyDescent="0.45">
      <c r="AI491" s="5" t="s">
        <v>1342</v>
      </c>
      <c r="AJ491" s="5" t="s">
        <v>1343</v>
      </c>
      <c r="AK491" s="5" t="s">
        <v>1341</v>
      </c>
      <c r="AL491" s="5" t="s">
        <v>228</v>
      </c>
      <c r="AM491" s="5" t="s">
        <v>208</v>
      </c>
      <c r="AN491" s="5">
        <v>13.6</v>
      </c>
      <c r="AO491" s="5">
        <v>10.1</v>
      </c>
    </row>
    <row r="492" spans="35:41" x14ac:dyDescent="0.45">
      <c r="AI492" s="5" t="s">
        <v>1344</v>
      </c>
      <c r="AJ492" s="5" t="s">
        <v>1345</v>
      </c>
      <c r="AK492" s="5" t="s">
        <v>1346</v>
      </c>
      <c r="AL492" s="5" t="s">
        <v>108</v>
      </c>
      <c r="AM492" s="5" t="s">
        <v>28</v>
      </c>
      <c r="AN492" s="5">
        <v>23.3</v>
      </c>
      <c r="AO492" s="5">
        <v>21.1</v>
      </c>
    </row>
    <row r="493" spans="35:41" x14ac:dyDescent="0.45">
      <c r="AI493" s="5" t="s">
        <v>1347</v>
      </c>
      <c r="AJ493" s="5" t="s">
        <v>1348</v>
      </c>
      <c r="AK493" s="5" t="s">
        <v>1346</v>
      </c>
      <c r="AL493" s="5" t="s">
        <v>505</v>
      </c>
      <c r="AM493" s="5" t="s">
        <v>28</v>
      </c>
      <c r="AN493" s="5">
        <v>39.700000000000003</v>
      </c>
      <c r="AO493" s="5">
        <v>36</v>
      </c>
    </row>
    <row r="494" spans="35:41" x14ac:dyDescent="0.45">
      <c r="AI494" s="5" t="s">
        <v>1349</v>
      </c>
      <c r="AJ494" s="5" t="s">
        <v>1350</v>
      </c>
      <c r="AK494" s="5" t="s">
        <v>1346</v>
      </c>
      <c r="AL494" s="5" t="s">
        <v>1351</v>
      </c>
      <c r="AM494" s="5" t="s">
        <v>28</v>
      </c>
      <c r="AN494" s="5">
        <v>23.3</v>
      </c>
      <c r="AO494" s="5">
        <v>21.1</v>
      </c>
    </row>
    <row r="495" spans="35:41" x14ac:dyDescent="0.45">
      <c r="AI495" s="5" t="s">
        <v>1352</v>
      </c>
      <c r="AJ495" s="5" t="s">
        <v>1353</v>
      </c>
      <c r="AK495" s="5" t="s">
        <v>1346</v>
      </c>
      <c r="AL495" s="5" t="s">
        <v>515</v>
      </c>
      <c r="AM495" s="5" t="s">
        <v>28</v>
      </c>
      <c r="AN495" s="5">
        <v>39.700000000000003</v>
      </c>
      <c r="AO495" s="5">
        <v>36</v>
      </c>
    </row>
    <row r="496" spans="35:41" x14ac:dyDescent="0.45">
      <c r="AI496" s="5" t="s">
        <v>1354</v>
      </c>
      <c r="AJ496" s="5" t="s">
        <v>1355</v>
      </c>
      <c r="AK496" s="5" t="s">
        <v>1356</v>
      </c>
      <c r="AL496" s="5" t="s">
        <v>1357</v>
      </c>
      <c r="AM496" s="5" t="s">
        <v>204</v>
      </c>
      <c r="AN496" s="5">
        <v>33.6</v>
      </c>
      <c r="AO496" s="5">
        <v>30.9</v>
      </c>
    </row>
    <row r="497" spans="35:41" x14ac:dyDescent="0.45">
      <c r="AI497" s="5" t="s">
        <v>1358</v>
      </c>
      <c r="AJ497" s="5" t="s">
        <v>1359</v>
      </c>
      <c r="AK497" s="5" t="s">
        <v>1356</v>
      </c>
      <c r="AL497" s="5" t="s">
        <v>381</v>
      </c>
      <c r="AM497" s="5" t="s">
        <v>204</v>
      </c>
      <c r="AN497" s="5">
        <v>17.5</v>
      </c>
      <c r="AO497" s="5">
        <v>14.3</v>
      </c>
    </row>
    <row r="498" spans="35:41" x14ac:dyDescent="0.45">
      <c r="AI498" s="5" t="s">
        <v>1360</v>
      </c>
      <c r="AJ498" s="5" t="s">
        <v>1361</v>
      </c>
      <c r="AK498" s="5" t="s">
        <v>1362</v>
      </c>
      <c r="AL498" s="5" t="s">
        <v>39</v>
      </c>
      <c r="AM498" s="5" t="s">
        <v>54</v>
      </c>
      <c r="AN498" s="5">
        <v>43.6</v>
      </c>
      <c r="AO498" s="5">
        <v>32.299999999999997</v>
      </c>
    </row>
    <row r="499" spans="35:41" x14ac:dyDescent="0.45">
      <c r="AI499" s="5" t="s">
        <v>1363</v>
      </c>
      <c r="AJ499" s="5" t="s">
        <v>1364</v>
      </c>
      <c r="AK499" s="5" t="s">
        <v>1362</v>
      </c>
      <c r="AL499" s="5" t="s">
        <v>112</v>
      </c>
      <c r="AM499" s="5" t="s">
        <v>54</v>
      </c>
      <c r="AN499" s="5">
        <v>76.7</v>
      </c>
      <c r="AO499" s="5">
        <v>53.4</v>
      </c>
    </row>
    <row r="500" spans="35:41" x14ac:dyDescent="0.45">
      <c r="AI500" s="5" t="s">
        <v>1365</v>
      </c>
      <c r="AJ500" s="5" t="s">
        <v>1366</v>
      </c>
      <c r="AK500" s="5" t="s">
        <v>1367</v>
      </c>
      <c r="AL500" s="5" t="s">
        <v>488</v>
      </c>
      <c r="AM500" s="5" t="s">
        <v>866</v>
      </c>
      <c r="AN500" s="5">
        <v>40.6</v>
      </c>
      <c r="AO500" s="5">
        <v>24</v>
      </c>
    </row>
    <row r="501" spans="35:41" x14ac:dyDescent="0.45">
      <c r="AI501" s="5" t="s">
        <v>1368</v>
      </c>
      <c r="AJ501" s="5" t="s">
        <v>1369</v>
      </c>
      <c r="AK501" s="5" t="s">
        <v>1367</v>
      </c>
      <c r="AL501" s="5" t="s">
        <v>511</v>
      </c>
      <c r="AM501" s="5" t="s">
        <v>866</v>
      </c>
      <c r="AN501" s="5">
        <v>69.7</v>
      </c>
      <c r="AO501" s="5">
        <v>41.8</v>
      </c>
    </row>
    <row r="502" spans="35:41" x14ac:dyDescent="0.45">
      <c r="AI502" s="5" t="s">
        <v>1370</v>
      </c>
      <c r="AJ502" s="5" t="s">
        <v>1371</v>
      </c>
      <c r="AK502" s="5" t="s">
        <v>1372</v>
      </c>
      <c r="AL502" s="5" t="s">
        <v>1185</v>
      </c>
      <c r="AM502" s="5" t="s">
        <v>1373</v>
      </c>
      <c r="AN502" s="5">
        <v>10.5</v>
      </c>
      <c r="AO502" s="5">
        <v>6.5</v>
      </c>
    </row>
    <row r="503" spans="35:41" x14ac:dyDescent="0.45">
      <c r="AI503" s="5" t="s">
        <v>1374</v>
      </c>
      <c r="AJ503" s="5" t="s">
        <v>1375</v>
      </c>
      <c r="AK503" s="5" t="s">
        <v>1376</v>
      </c>
      <c r="AL503" s="5" t="s">
        <v>447</v>
      </c>
      <c r="AM503" s="5" t="s">
        <v>146</v>
      </c>
      <c r="AN503" s="5">
        <v>5.7</v>
      </c>
      <c r="AO503" s="5">
        <v>5.0999999999999996</v>
      </c>
    </row>
    <row r="504" spans="35:41" x14ac:dyDescent="0.45">
      <c r="AI504" s="5" t="s">
        <v>1377</v>
      </c>
      <c r="AJ504" s="5" t="s">
        <v>1378</v>
      </c>
      <c r="AK504" s="5" t="s">
        <v>1379</v>
      </c>
      <c r="AL504" s="5" t="s">
        <v>1380</v>
      </c>
      <c r="AM504" s="5" t="s">
        <v>1238</v>
      </c>
      <c r="AN504" s="5">
        <v>16</v>
      </c>
      <c r="AO504" s="5">
        <v>8.5</v>
      </c>
    </row>
    <row r="505" spans="35:41" x14ac:dyDescent="0.45">
      <c r="AI505" s="5" t="s">
        <v>1381</v>
      </c>
      <c r="AJ505" s="5" t="s">
        <v>1382</v>
      </c>
      <c r="AK505" s="5" t="s">
        <v>1383</v>
      </c>
      <c r="AL505" s="5" t="s">
        <v>97</v>
      </c>
      <c r="AM505" s="5" t="s">
        <v>297</v>
      </c>
      <c r="AN505" s="5">
        <v>9</v>
      </c>
      <c r="AO505" s="5">
        <v>6.7</v>
      </c>
    </row>
    <row r="506" spans="35:41" x14ac:dyDescent="0.45">
      <c r="AI506" s="5" t="s">
        <v>1384</v>
      </c>
      <c r="AJ506" s="5" t="s">
        <v>1385</v>
      </c>
      <c r="AK506" s="5" t="s">
        <v>1383</v>
      </c>
      <c r="AL506" s="5" t="s">
        <v>145</v>
      </c>
      <c r="AM506" s="5" t="s">
        <v>297</v>
      </c>
      <c r="AN506" s="5">
        <v>10.1</v>
      </c>
      <c r="AO506" s="5">
        <v>8.6999999999999993</v>
      </c>
    </row>
    <row r="507" spans="35:41" x14ac:dyDescent="0.45">
      <c r="AI507" s="5" t="s">
        <v>1386</v>
      </c>
      <c r="AJ507" s="5" t="s">
        <v>1387</v>
      </c>
      <c r="AK507" s="5" t="s">
        <v>1388</v>
      </c>
      <c r="AL507" s="5" t="s">
        <v>1389</v>
      </c>
      <c r="AM507" s="5" t="s">
        <v>1390</v>
      </c>
      <c r="AN507" s="5">
        <v>1700.7</v>
      </c>
      <c r="AO507" s="5">
        <v>730.8</v>
      </c>
    </row>
    <row r="508" spans="35:41" x14ac:dyDescent="0.45">
      <c r="AI508" s="5" t="s">
        <v>1391</v>
      </c>
      <c r="AJ508" s="5" t="s">
        <v>1392</v>
      </c>
      <c r="AK508" s="5" t="s">
        <v>1388</v>
      </c>
      <c r="AL508" s="5" t="s">
        <v>1393</v>
      </c>
      <c r="AM508" s="5" t="s">
        <v>1390</v>
      </c>
      <c r="AN508" s="5">
        <v>2562.5</v>
      </c>
      <c r="AO508" s="5">
        <v>1145.7</v>
      </c>
    </row>
    <row r="509" spans="35:41" x14ac:dyDescent="0.45">
      <c r="AI509" s="5" t="s">
        <v>1394</v>
      </c>
      <c r="AJ509" s="5" t="s">
        <v>1395</v>
      </c>
      <c r="AK509" s="5" t="s">
        <v>1388</v>
      </c>
      <c r="AL509" s="5" t="s">
        <v>1396</v>
      </c>
      <c r="AM509" s="5" t="s">
        <v>1390</v>
      </c>
      <c r="AN509" s="5">
        <v>5963.9</v>
      </c>
      <c r="AO509" s="5">
        <v>2607.3000000000002</v>
      </c>
    </row>
    <row r="510" spans="35:41" x14ac:dyDescent="0.45">
      <c r="AI510" s="5" t="s">
        <v>1397</v>
      </c>
      <c r="AJ510" s="5" t="s">
        <v>1398</v>
      </c>
      <c r="AK510" s="5" t="s">
        <v>1399</v>
      </c>
      <c r="AL510" s="5" t="s">
        <v>475</v>
      </c>
      <c r="AM510" s="5" t="s">
        <v>311</v>
      </c>
      <c r="AN510" s="5">
        <v>11.8</v>
      </c>
      <c r="AO510" s="5">
        <v>6.3</v>
      </c>
    </row>
    <row r="511" spans="35:41" x14ac:dyDescent="0.45">
      <c r="AI511" s="5" t="s">
        <v>1400</v>
      </c>
      <c r="AJ511" s="5" t="s">
        <v>1401</v>
      </c>
      <c r="AK511" s="5" t="s">
        <v>1399</v>
      </c>
      <c r="AL511" s="5" t="s">
        <v>32</v>
      </c>
      <c r="AM511" s="5" t="s">
        <v>311</v>
      </c>
      <c r="AN511" s="5">
        <v>6.5</v>
      </c>
      <c r="AO511" s="5">
        <v>5.7</v>
      </c>
    </row>
    <row r="512" spans="35:41" x14ac:dyDescent="0.45">
      <c r="AI512" s="5" t="s">
        <v>1402</v>
      </c>
      <c r="AJ512" s="5" t="s">
        <v>1403</v>
      </c>
      <c r="AK512" s="5" t="s">
        <v>1404</v>
      </c>
      <c r="AL512" s="5" t="s">
        <v>39</v>
      </c>
      <c r="AM512" s="5" t="s">
        <v>158</v>
      </c>
      <c r="AN512" s="5">
        <v>9.6</v>
      </c>
      <c r="AO512" s="5">
        <v>8.9</v>
      </c>
    </row>
    <row r="513" spans="35:41" x14ac:dyDescent="0.45">
      <c r="AI513" s="5" t="s">
        <v>1405</v>
      </c>
      <c r="AJ513" s="5" t="s">
        <v>1406</v>
      </c>
      <c r="AK513" s="5" t="s">
        <v>1404</v>
      </c>
      <c r="AL513" s="5" t="s">
        <v>249</v>
      </c>
      <c r="AM513" s="5" t="s">
        <v>158</v>
      </c>
      <c r="AN513" s="5">
        <v>11.3</v>
      </c>
      <c r="AO513" s="5">
        <v>6.5</v>
      </c>
    </row>
    <row r="514" spans="35:41" x14ac:dyDescent="0.45">
      <c r="AI514" s="5" t="s">
        <v>1407</v>
      </c>
      <c r="AJ514" s="5" t="s">
        <v>1408</v>
      </c>
      <c r="AK514" s="5" t="s">
        <v>1409</v>
      </c>
      <c r="AL514" s="5" t="s">
        <v>97</v>
      </c>
      <c r="AM514" s="5" t="s">
        <v>93</v>
      </c>
      <c r="AN514" s="5">
        <v>10.199999999999999</v>
      </c>
      <c r="AO514" s="5">
        <v>6.1</v>
      </c>
    </row>
    <row r="515" spans="35:41" x14ac:dyDescent="0.45">
      <c r="AI515" s="5" t="s">
        <v>1410</v>
      </c>
      <c r="AJ515" s="5" t="s">
        <v>1411</v>
      </c>
      <c r="AK515" s="5" t="s">
        <v>1412</v>
      </c>
      <c r="AL515" s="5" t="s">
        <v>175</v>
      </c>
      <c r="AM515" s="5" t="s">
        <v>1011</v>
      </c>
      <c r="AN515" s="5">
        <v>29.2</v>
      </c>
      <c r="AO515" s="5">
        <v>16.8</v>
      </c>
    </row>
    <row r="516" spans="35:41" x14ac:dyDescent="0.45">
      <c r="AI516" s="5" t="s">
        <v>1413</v>
      </c>
      <c r="AJ516" s="5" t="s">
        <v>1414</v>
      </c>
      <c r="AK516" s="5" t="s">
        <v>1412</v>
      </c>
      <c r="AL516" s="5" t="s">
        <v>179</v>
      </c>
      <c r="AM516" s="5" t="s">
        <v>1011</v>
      </c>
      <c r="AN516" s="5">
        <v>51.8</v>
      </c>
      <c r="AO516" s="5">
        <v>28</v>
      </c>
    </row>
    <row r="517" spans="35:41" x14ac:dyDescent="0.45">
      <c r="AI517" s="5" t="s">
        <v>1415</v>
      </c>
      <c r="AJ517" s="5" t="s">
        <v>1416</v>
      </c>
      <c r="AK517" s="5" t="s">
        <v>1412</v>
      </c>
      <c r="AL517" s="5" t="s">
        <v>1249</v>
      </c>
      <c r="AM517" s="5" t="s">
        <v>204</v>
      </c>
      <c r="AN517" s="5">
        <v>37.299999999999997</v>
      </c>
      <c r="AO517" s="5">
        <v>19</v>
      </c>
    </row>
    <row r="518" spans="35:41" x14ac:dyDescent="0.45">
      <c r="AI518" s="5" t="s">
        <v>1417</v>
      </c>
      <c r="AJ518" s="5" t="s">
        <v>1418</v>
      </c>
      <c r="AK518" s="5" t="s">
        <v>1419</v>
      </c>
      <c r="AL518" s="5" t="s">
        <v>249</v>
      </c>
      <c r="AM518" s="5" t="s">
        <v>123</v>
      </c>
      <c r="AN518" s="5">
        <v>21.6</v>
      </c>
      <c r="AO518" s="5">
        <v>10</v>
      </c>
    </row>
    <row r="519" spans="35:41" x14ac:dyDescent="0.45">
      <c r="AI519" s="5" t="s">
        <v>1420</v>
      </c>
      <c r="AJ519" s="5" t="s">
        <v>1421</v>
      </c>
      <c r="AK519" s="5" t="s">
        <v>1419</v>
      </c>
      <c r="AL519" s="5" t="s">
        <v>425</v>
      </c>
      <c r="AM519" s="5" t="s">
        <v>123</v>
      </c>
      <c r="AN519" s="5">
        <v>10.1</v>
      </c>
      <c r="AO519" s="5">
        <v>9.8000000000000007</v>
      </c>
    </row>
    <row r="520" spans="35:41" x14ac:dyDescent="0.45">
      <c r="AI520" s="5" t="s">
        <v>1422</v>
      </c>
      <c r="AJ520" s="5" t="s">
        <v>1423</v>
      </c>
      <c r="AK520" s="5" t="s">
        <v>1419</v>
      </c>
      <c r="AL520" s="5" t="s">
        <v>32</v>
      </c>
      <c r="AM520" s="5" t="s">
        <v>123</v>
      </c>
      <c r="AN520" s="5">
        <v>10.5</v>
      </c>
      <c r="AO520" s="5">
        <v>10.1</v>
      </c>
    </row>
    <row r="521" spans="35:41" x14ac:dyDescent="0.45">
      <c r="AI521" s="5" t="s">
        <v>1424</v>
      </c>
      <c r="AJ521" s="5" t="s">
        <v>1425</v>
      </c>
      <c r="AK521" s="5" t="s">
        <v>1426</v>
      </c>
      <c r="AL521" s="5" t="s">
        <v>1427</v>
      </c>
      <c r="AM521" s="5" t="s">
        <v>311</v>
      </c>
      <c r="AN521" s="5">
        <v>4.3</v>
      </c>
      <c r="AO521" s="5">
        <v>1.9</v>
      </c>
    </row>
    <row r="522" spans="35:41" x14ac:dyDescent="0.45">
      <c r="AI522" s="5" t="s">
        <v>1428</v>
      </c>
      <c r="AJ522" s="5" t="s">
        <v>1429</v>
      </c>
      <c r="AK522" s="5" t="s">
        <v>1430</v>
      </c>
      <c r="AL522" s="5" t="s">
        <v>1259</v>
      </c>
      <c r="AM522" s="5" t="s">
        <v>720</v>
      </c>
      <c r="AN522" s="5">
        <v>23.4</v>
      </c>
      <c r="AO522" s="5">
        <v>18.100000000000001</v>
      </c>
    </row>
    <row r="523" spans="35:41" x14ac:dyDescent="0.45">
      <c r="AI523" s="5" t="s">
        <v>1431</v>
      </c>
      <c r="AJ523" s="5" t="s">
        <v>1432</v>
      </c>
      <c r="AK523" s="5" t="s">
        <v>1430</v>
      </c>
      <c r="AL523" s="5" t="s">
        <v>84</v>
      </c>
      <c r="AM523" s="5" t="s">
        <v>720</v>
      </c>
      <c r="AN523" s="5">
        <v>10.8</v>
      </c>
      <c r="AO523" s="5">
        <v>8.1999999999999993</v>
      </c>
    </row>
    <row r="524" spans="35:41" x14ac:dyDescent="0.45">
      <c r="AI524" s="5" t="s">
        <v>1433</v>
      </c>
      <c r="AJ524" s="5" t="s">
        <v>1434</v>
      </c>
      <c r="AK524" s="5" t="s">
        <v>1435</v>
      </c>
      <c r="AL524" s="5" t="s">
        <v>237</v>
      </c>
      <c r="AM524" s="5" t="s">
        <v>1436</v>
      </c>
      <c r="AN524" s="5">
        <v>8</v>
      </c>
      <c r="AO524" s="5">
        <v>5.7</v>
      </c>
    </row>
    <row r="525" spans="35:41" x14ac:dyDescent="0.45">
      <c r="AI525" s="5" t="s">
        <v>1437</v>
      </c>
      <c r="AJ525" s="5" t="s">
        <v>1438</v>
      </c>
      <c r="AK525" s="5" t="s">
        <v>1439</v>
      </c>
      <c r="AL525" s="5" t="s">
        <v>425</v>
      </c>
      <c r="AM525" s="5" t="s">
        <v>46</v>
      </c>
      <c r="AN525" s="5">
        <v>18.8</v>
      </c>
      <c r="AO525" s="5">
        <v>14.5</v>
      </c>
    </row>
    <row r="526" spans="35:41" x14ac:dyDescent="0.45">
      <c r="AI526" s="5" t="s">
        <v>1440</v>
      </c>
      <c r="AJ526" s="5" t="s">
        <v>1441</v>
      </c>
      <c r="AK526" s="5" t="s">
        <v>1439</v>
      </c>
      <c r="AL526" s="5" t="s">
        <v>32</v>
      </c>
      <c r="AM526" s="5" t="s">
        <v>158</v>
      </c>
      <c r="AN526" s="5">
        <v>27.6</v>
      </c>
      <c r="AO526" s="5">
        <v>15.5</v>
      </c>
    </row>
    <row r="527" spans="35:41" x14ac:dyDescent="0.45">
      <c r="AI527" s="5" t="s">
        <v>1442</v>
      </c>
      <c r="AJ527" s="5" t="s">
        <v>1443</v>
      </c>
      <c r="AK527" s="5" t="s">
        <v>1439</v>
      </c>
      <c r="AL527" s="5" t="s">
        <v>214</v>
      </c>
      <c r="AM527" s="5" t="s">
        <v>158</v>
      </c>
      <c r="AN527" s="5">
        <v>124.2</v>
      </c>
      <c r="AO527" s="5">
        <v>71</v>
      </c>
    </row>
    <row r="528" spans="35:41" x14ac:dyDescent="0.45">
      <c r="AI528" s="5" t="s">
        <v>1444</v>
      </c>
      <c r="AJ528" s="5" t="s">
        <v>1445</v>
      </c>
      <c r="AK528" s="5" t="s">
        <v>1446</v>
      </c>
      <c r="AL528" s="5" t="s">
        <v>237</v>
      </c>
      <c r="AM528" s="5" t="s">
        <v>1447</v>
      </c>
      <c r="AN528" s="5">
        <v>151.1</v>
      </c>
      <c r="AO528" s="5">
        <v>76.3</v>
      </c>
    </row>
    <row r="529" spans="35:41" x14ac:dyDescent="0.45">
      <c r="AI529" s="5" t="s">
        <v>1448</v>
      </c>
      <c r="AJ529" s="5" t="s">
        <v>1449</v>
      </c>
      <c r="AK529" s="5" t="s">
        <v>1446</v>
      </c>
      <c r="AL529" s="5" t="s">
        <v>237</v>
      </c>
      <c r="AM529" s="5" t="s">
        <v>1447</v>
      </c>
      <c r="AN529" s="5">
        <v>170.8</v>
      </c>
      <c r="AO529" s="5">
        <v>75.3</v>
      </c>
    </row>
    <row r="530" spans="35:41" x14ac:dyDescent="0.45">
      <c r="AI530" s="5" t="s">
        <v>1450</v>
      </c>
      <c r="AJ530" s="5" t="s">
        <v>1451</v>
      </c>
      <c r="AK530" s="5" t="s">
        <v>1452</v>
      </c>
      <c r="AL530" s="5" t="s">
        <v>1453</v>
      </c>
      <c r="AM530" s="5" t="s">
        <v>743</v>
      </c>
      <c r="AN530" s="5">
        <v>9.6</v>
      </c>
      <c r="AO530" s="5">
        <v>5.9</v>
      </c>
    </row>
    <row r="531" spans="35:41" x14ac:dyDescent="0.45">
      <c r="AI531" s="5" t="s">
        <v>1454</v>
      </c>
      <c r="AJ531" s="5" t="s">
        <v>1455</v>
      </c>
      <c r="AK531" s="5" t="s">
        <v>1452</v>
      </c>
      <c r="AL531" s="5" t="s">
        <v>1456</v>
      </c>
      <c r="AM531" s="5" t="s">
        <v>743</v>
      </c>
      <c r="AN531" s="5">
        <v>13.5</v>
      </c>
      <c r="AO531" s="5">
        <v>10.3</v>
      </c>
    </row>
    <row r="532" spans="35:41" x14ac:dyDescent="0.45">
      <c r="AI532" s="5" t="s">
        <v>1457</v>
      </c>
      <c r="AJ532" s="5" t="s">
        <v>1458</v>
      </c>
      <c r="AK532" s="5" t="s">
        <v>1459</v>
      </c>
      <c r="AL532" s="5" t="s">
        <v>53</v>
      </c>
      <c r="AM532" s="5" t="s">
        <v>98</v>
      </c>
      <c r="AN532" s="5">
        <v>124.2</v>
      </c>
      <c r="AO532" s="5">
        <v>64.5</v>
      </c>
    </row>
    <row r="533" spans="35:41" x14ac:dyDescent="0.45">
      <c r="AI533" s="5" t="s">
        <v>1460</v>
      </c>
      <c r="AJ533" s="5" t="s">
        <v>1461</v>
      </c>
      <c r="AK533" s="5" t="s">
        <v>1459</v>
      </c>
      <c r="AL533" s="5" t="s">
        <v>53</v>
      </c>
      <c r="AM533" s="5" t="s">
        <v>98</v>
      </c>
      <c r="AN533" s="5">
        <v>124.2</v>
      </c>
      <c r="AO533" s="5">
        <v>64.5</v>
      </c>
    </row>
    <row r="534" spans="35:41" x14ac:dyDescent="0.45">
      <c r="AI534" s="5" t="s">
        <v>1462</v>
      </c>
      <c r="AJ534" s="5" t="s">
        <v>1463</v>
      </c>
      <c r="AK534" s="5" t="s">
        <v>1459</v>
      </c>
      <c r="AL534" s="5" t="s">
        <v>84</v>
      </c>
      <c r="AM534" s="5" t="s">
        <v>98</v>
      </c>
      <c r="AN534" s="5">
        <v>104.4</v>
      </c>
      <c r="AO534" s="5">
        <v>45.9</v>
      </c>
    </row>
    <row r="535" spans="35:41" x14ac:dyDescent="0.45">
      <c r="AI535" s="5" t="s">
        <v>1464</v>
      </c>
      <c r="AJ535" s="5" t="s">
        <v>1465</v>
      </c>
      <c r="AK535" s="5" t="s">
        <v>1466</v>
      </c>
      <c r="AL535" s="5" t="s">
        <v>1467</v>
      </c>
      <c r="AM535" s="5" t="s">
        <v>167</v>
      </c>
      <c r="AN535" s="5">
        <v>73.099999999999994</v>
      </c>
      <c r="AO535" s="5">
        <v>29.2</v>
      </c>
    </row>
    <row r="536" spans="35:41" x14ac:dyDescent="0.45">
      <c r="AI536" s="5" t="s">
        <v>1468</v>
      </c>
      <c r="AJ536" s="5" t="s">
        <v>1469</v>
      </c>
      <c r="AK536" s="5" t="s">
        <v>1470</v>
      </c>
      <c r="AL536" s="5" t="s">
        <v>214</v>
      </c>
      <c r="AM536" s="5" t="s">
        <v>208</v>
      </c>
      <c r="AN536" s="5">
        <v>10</v>
      </c>
      <c r="AO536" s="5">
        <v>9</v>
      </c>
    </row>
    <row r="537" spans="35:41" x14ac:dyDescent="0.45">
      <c r="AI537" s="5" t="s">
        <v>1471</v>
      </c>
      <c r="AJ537" s="5" t="s">
        <v>1472</v>
      </c>
      <c r="AK537" s="5" t="s">
        <v>1473</v>
      </c>
      <c r="AL537" s="5" t="s">
        <v>27</v>
      </c>
      <c r="AM537" s="5" t="s">
        <v>689</v>
      </c>
      <c r="AN537" s="5">
        <v>11.2</v>
      </c>
      <c r="AO537" s="5">
        <v>5.9</v>
      </c>
    </row>
    <row r="538" spans="35:41" x14ac:dyDescent="0.45">
      <c r="AI538" s="5" t="s">
        <v>1474</v>
      </c>
      <c r="AJ538" s="5" t="s">
        <v>1475</v>
      </c>
      <c r="AK538" s="5" t="s">
        <v>1473</v>
      </c>
      <c r="AL538" s="5" t="s">
        <v>141</v>
      </c>
      <c r="AM538" s="5" t="s">
        <v>689</v>
      </c>
      <c r="AN538" s="5">
        <v>11.2</v>
      </c>
      <c r="AO538" s="5">
        <v>5.9</v>
      </c>
    </row>
    <row r="539" spans="35:41" x14ac:dyDescent="0.45">
      <c r="AI539" s="5" t="s">
        <v>1476</v>
      </c>
      <c r="AJ539" s="5" t="s">
        <v>1477</v>
      </c>
      <c r="AK539" s="5" t="s">
        <v>1473</v>
      </c>
      <c r="AL539" s="5" t="s">
        <v>53</v>
      </c>
      <c r="AM539" s="5" t="s">
        <v>689</v>
      </c>
      <c r="AN539" s="5">
        <v>10.8</v>
      </c>
      <c r="AO539" s="5">
        <v>5.7</v>
      </c>
    </row>
    <row r="540" spans="35:41" x14ac:dyDescent="0.45">
      <c r="AI540" s="5" t="s">
        <v>1478</v>
      </c>
      <c r="AJ540" s="5" t="s">
        <v>1479</v>
      </c>
      <c r="AK540" s="5" t="s">
        <v>1480</v>
      </c>
      <c r="AL540" s="5" t="s">
        <v>39</v>
      </c>
      <c r="AM540" s="5" t="s">
        <v>1312</v>
      </c>
      <c r="AN540" s="5">
        <v>28</v>
      </c>
      <c r="AO540" s="5">
        <v>19.2</v>
      </c>
    </row>
    <row r="541" spans="35:41" x14ac:dyDescent="0.45">
      <c r="AI541" s="5" t="s">
        <v>1481</v>
      </c>
      <c r="AJ541" s="5" t="s">
        <v>1482</v>
      </c>
      <c r="AK541" s="5" t="s">
        <v>1480</v>
      </c>
      <c r="AL541" s="5" t="s">
        <v>112</v>
      </c>
      <c r="AM541" s="5" t="s">
        <v>1312</v>
      </c>
      <c r="AN541" s="5">
        <v>48.7</v>
      </c>
      <c r="AO541" s="5">
        <v>27.2</v>
      </c>
    </row>
    <row r="542" spans="35:41" x14ac:dyDescent="0.45">
      <c r="AI542" s="5" t="s">
        <v>1483</v>
      </c>
      <c r="AJ542" s="5" t="s">
        <v>1484</v>
      </c>
      <c r="AK542" s="5" t="s">
        <v>1485</v>
      </c>
      <c r="AL542" s="5" t="s">
        <v>1486</v>
      </c>
      <c r="AM542" s="5" t="s">
        <v>131</v>
      </c>
      <c r="AN542" s="5">
        <v>17.8</v>
      </c>
      <c r="AO542" s="5">
        <v>12.4</v>
      </c>
    </row>
    <row r="543" spans="35:41" x14ac:dyDescent="0.45">
      <c r="AI543" s="5" t="s">
        <v>1487</v>
      </c>
      <c r="AJ543" s="5" t="s">
        <v>1488</v>
      </c>
      <c r="AK543" s="5" t="s">
        <v>1485</v>
      </c>
      <c r="AL543" s="5" t="s">
        <v>1489</v>
      </c>
      <c r="AM543" s="5" t="s">
        <v>131</v>
      </c>
      <c r="AN543" s="5">
        <v>29.7</v>
      </c>
      <c r="AO543" s="5">
        <v>20.5</v>
      </c>
    </row>
    <row r="544" spans="35:41" x14ac:dyDescent="0.45">
      <c r="AI544" s="5" t="s">
        <v>1490</v>
      </c>
      <c r="AJ544" s="5" t="s">
        <v>1491</v>
      </c>
      <c r="AK544" s="5" t="s">
        <v>1492</v>
      </c>
      <c r="AL544" s="5" t="s">
        <v>163</v>
      </c>
      <c r="AM544" s="5" t="s">
        <v>387</v>
      </c>
      <c r="AN544" s="5">
        <v>21.4</v>
      </c>
      <c r="AO544" s="5">
        <v>10.1</v>
      </c>
    </row>
    <row r="545" spans="35:41" x14ac:dyDescent="0.45">
      <c r="AI545" s="5" t="s">
        <v>1493</v>
      </c>
      <c r="AJ545" s="5" t="s">
        <v>1494</v>
      </c>
      <c r="AK545" s="5" t="s">
        <v>1492</v>
      </c>
      <c r="AL545" s="5" t="s">
        <v>97</v>
      </c>
      <c r="AM545" s="5" t="s">
        <v>387</v>
      </c>
      <c r="AN545" s="5">
        <v>42.6</v>
      </c>
      <c r="AO545" s="5">
        <v>15</v>
      </c>
    </row>
    <row r="546" spans="35:41" x14ac:dyDescent="0.45">
      <c r="AI546" s="5" t="s">
        <v>1495</v>
      </c>
      <c r="AJ546" s="5" t="s">
        <v>1496</v>
      </c>
      <c r="AK546" s="5" t="s">
        <v>1492</v>
      </c>
      <c r="AL546" s="5" t="s">
        <v>381</v>
      </c>
      <c r="AM546" s="5" t="s">
        <v>387</v>
      </c>
      <c r="AN546" s="5">
        <v>53.5</v>
      </c>
      <c r="AO546" s="5">
        <v>22.3</v>
      </c>
    </row>
    <row r="547" spans="35:41" x14ac:dyDescent="0.45">
      <c r="AI547" s="5" t="s">
        <v>1497</v>
      </c>
      <c r="AJ547" s="5" t="s">
        <v>1498</v>
      </c>
      <c r="AK547" s="5" t="s">
        <v>1492</v>
      </c>
      <c r="AL547" s="5" t="s">
        <v>97</v>
      </c>
      <c r="AM547" s="5" t="s">
        <v>387</v>
      </c>
      <c r="AN547" s="5">
        <v>42.6</v>
      </c>
      <c r="AO547" s="5">
        <v>15</v>
      </c>
    </row>
    <row r="548" spans="35:41" x14ac:dyDescent="0.45">
      <c r="AI548" s="5" t="s">
        <v>1499</v>
      </c>
      <c r="AJ548" s="5" t="s">
        <v>1500</v>
      </c>
      <c r="AK548" s="5" t="s">
        <v>1492</v>
      </c>
      <c r="AL548" s="5" t="s">
        <v>381</v>
      </c>
      <c r="AM548" s="5" t="s">
        <v>387</v>
      </c>
      <c r="AN548" s="5">
        <v>53.5</v>
      </c>
      <c r="AO548" s="5">
        <v>22.3</v>
      </c>
    </row>
    <row r="549" spans="35:41" x14ac:dyDescent="0.45">
      <c r="AI549" s="5" t="s">
        <v>1501</v>
      </c>
      <c r="AJ549" s="5" t="s">
        <v>1502</v>
      </c>
      <c r="AK549" s="5" t="s">
        <v>1492</v>
      </c>
      <c r="AL549" s="5" t="s">
        <v>163</v>
      </c>
      <c r="AM549" s="5" t="s">
        <v>387</v>
      </c>
      <c r="AN549" s="5">
        <v>21.4</v>
      </c>
      <c r="AO549" s="5">
        <v>10.1</v>
      </c>
    </row>
    <row r="550" spans="35:41" x14ac:dyDescent="0.45">
      <c r="AI550" s="5" t="s">
        <v>1503</v>
      </c>
      <c r="AJ550" s="5" t="s">
        <v>1504</v>
      </c>
      <c r="AK550" s="5" t="s">
        <v>1505</v>
      </c>
      <c r="AL550" s="5" t="s">
        <v>27</v>
      </c>
      <c r="AM550" s="5" t="s">
        <v>1105</v>
      </c>
      <c r="AN550" s="5">
        <v>20.3</v>
      </c>
      <c r="AO550" s="5">
        <v>10.1</v>
      </c>
    </row>
    <row r="551" spans="35:41" x14ac:dyDescent="0.45">
      <c r="AI551" s="5" t="s">
        <v>1506</v>
      </c>
      <c r="AJ551" s="5" t="s">
        <v>1507</v>
      </c>
      <c r="AK551" s="5" t="s">
        <v>1505</v>
      </c>
      <c r="AL551" s="5" t="s">
        <v>228</v>
      </c>
      <c r="AM551" s="5" t="s">
        <v>1105</v>
      </c>
      <c r="AN551" s="5">
        <v>34</v>
      </c>
      <c r="AO551" s="5">
        <v>14.5</v>
      </c>
    </row>
    <row r="552" spans="35:41" x14ac:dyDescent="0.45">
      <c r="AI552" s="5" t="s">
        <v>1508</v>
      </c>
      <c r="AJ552" s="5" t="s">
        <v>1509</v>
      </c>
      <c r="AK552" s="5" t="s">
        <v>1505</v>
      </c>
      <c r="AL552" s="5" t="s">
        <v>27</v>
      </c>
      <c r="AM552" s="5" t="s">
        <v>1105</v>
      </c>
      <c r="AN552" s="5">
        <v>20.3</v>
      </c>
      <c r="AO552" s="5">
        <v>10.1</v>
      </c>
    </row>
    <row r="553" spans="35:41" x14ac:dyDescent="0.45">
      <c r="AI553" s="5" t="s">
        <v>1510</v>
      </c>
      <c r="AJ553" s="5" t="s">
        <v>1511</v>
      </c>
      <c r="AK553" s="5" t="s">
        <v>1505</v>
      </c>
      <c r="AL553" s="5" t="s">
        <v>228</v>
      </c>
      <c r="AM553" s="5" t="s">
        <v>1105</v>
      </c>
      <c r="AN553" s="5">
        <v>34</v>
      </c>
      <c r="AO553" s="5">
        <v>17.7</v>
      </c>
    </row>
    <row r="554" spans="35:41" x14ac:dyDescent="0.45">
      <c r="AI554" s="5" t="s">
        <v>1512</v>
      </c>
      <c r="AJ554" s="5" t="s">
        <v>1513</v>
      </c>
      <c r="AK554" s="5" t="s">
        <v>1514</v>
      </c>
      <c r="AL554" s="5" t="s">
        <v>425</v>
      </c>
      <c r="AM554" s="5" t="s">
        <v>131</v>
      </c>
      <c r="AN554" s="5">
        <v>54.8</v>
      </c>
      <c r="AO554" s="5">
        <v>25</v>
      </c>
    </row>
    <row r="555" spans="35:41" x14ac:dyDescent="0.45">
      <c r="AI555" s="5" t="s">
        <v>1515</v>
      </c>
      <c r="AJ555" s="5" t="s">
        <v>1516</v>
      </c>
      <c r="AK555" s="5" t="s">
        <v>1514</v>
      </c>
      <c r="AL555" s="5" t="s">
        <v>32</v>
      </c>
      <c r="AM555" s="5" t="s">
        <v>131</v>
      </c>
      <c r="AN555" s="5">
        <v>94.6</v>
      </c>
      <c r="AO555" s="5">
        <v>55.4</v>
      </c>
    </row>
    <row r="556" spans="35:41" x14ac:dyDescent="0.45">
      <c r="AI556" s="5" t="s">
        <v>1517</v>
      </c>
      <c r="AJ556" s="5" t="s">
        <v>1518</v>
      </c>
      <c r="AK556" s="5" t="s">
        <v>1514</v>
      </c>
      <c r="AL556" s="5" t="s">
        <v>425</v>
      </c>
      <c r="AM556" s="5" t="s">
        <v>131</v>
      </c>
      <c r="AN556" s="5">
        <v>54.8</v>
      </c>
      <c r="AO556" s="5">
        <v>22.2</v>
      </c>
    </row>
    <row r="557" spans="35:41" x14ac:dyDescent="0.45">
      <c r="AI557" s="5" t="s">
        <v>1519</v>
      </c>
      <c r="AJ557" s="5" t="s">
        <v>1520</v>
      </c>
      <c r="AK557" s="5" t="s">
        <v>1514</v>
      </c>
      <c r="AL557" s="5" t="s">
        <v>32</v>
      </c>
      <c r="AM557" s="5" t="s">
        <v>131</v>
      </c>
      <c r="AN557" s="5">
        <v>94.6</v>
      </c>
      <c r="AO557" s="5">
        <v>37.299999999999997</v>
      </c>
    </row>
    <row r="558" spans="35:41" x14ac:dyDescent="0.45">
      <c r="AI558" s="5" t="s">
        <v>1521</v>
      </c>
      <c r="AJ558" s="5" t="s">
        <v>1522</v>
      </c>
      <c r="AK558" s="5" t="s">
        <v>1523</v>
      </c>
      <c r="AL558" s="5" t="s">
        <v>1486</v>
      </c>
      <c r="AM558" s="5" t="s">
        <v>1011</v>
      </c>
      <c r="AN558" s="5">
        <v>46.7</v>
      </c>
      <c r="AO558" s="5">
        <v>19.399999999999999</v>
      </c>
    </row>
    <row r="559" spans="35:41" x14ac:dyDescent="0.45">
      <c r="AI559" s="5" t="s">
        <v>1524</v>
      </c>
      <c r="AJ559" s="5" t="s">
        <v>1525</v>
      </c>
      <c r="AK559" s="5" t="s">
        <v>1523</v>
      </c>
      <c r="AL559" s="5" t="s">
        <v>1486</v>
      </c>
      <c r="AM559" s="5" t="s">
        <v>1390</v>
      </c>
      <c r="AN559" s="5">
        <v>51.4</v>
      </c>
      <c r="AO559" s="5">
        <v>19.399999999999999</v>
      </c>
    </row>
    <row r="560" spans="35:41" x14ac:dyDescent="0.45">
      <c r="AI560" s="5" t="s">
        <v>1526</v>
      </c>
      <c r="AJ560" s="5" t="s">
        <v>1527</v>
      </c>
      <c r="AK560" s="5" t="s">
        <v>1523</v>
      </c>
      <c r="AL560" s="5" t="s">
        <v>1486</v>
      </c>
      <c r="AM560" s="5" t="s">
        <v>1011</v>
      </c>
      <c r="AN560" s="5">
        <v>46.7</v>
      </c>
      <c r="AO560" s="5">
        <v>19.399999999999999</v>
      </c>
    </row>
    <row r="561" spans="35:41" x14ac:dyDescent="0.45">
      <c r="AI561" s="5" t="s">
        <v>1528</v>
      </c>
      <c r="AJ561" s="5" t="s">
        <v>1529</v>
      </c>
      <c r="AK561" s="5" t="s">
        <v>1523</v>
      </c>
      <c r="AL561" s="5" t="s">
        <v>1486</v>
      </c>
      <c r="AM561" s="5" t="s">
        <v>1390</v>
      </c>
      <c r="AN561" s="5">
        <v>51.4</v>
      </c>
      <c r="AO561" s="5">
        <v>19.399999999999999</v>
      </c>
    </row>
    <row r="562" spans="35:41" x14ac:dyDescent="0.45">
      <c r="AI562" s="5" t="s">
        <v>1530</v>
      </c>
      <c r="AJ562" s="5" t="s">
        <v>1531</v>
      </c>
      <c r="AK562" s="5" t="s">
        <v>1532</v>
      </c>
      <c r="AL562" s="5" t="s">
        <v>425</v>
      </c>
      <c r="AM562" s="5" t="s">
        <v>208</v>
      </c>
      <c r="AN562" s="5">
        <v>60.8</v>
      </c>
      <c r="AO562" s="5">
        <v>33.1</v>
      </c>
    </row>
    <row r="563" spans="35:41" x14ac:dyDescent="0.45">
      <c r="AI563" s="5" t="s">
        <v>1533</v>
      </c>
      <c r="AJ563" s="5" t="s">
        <v>1534</v>
      </c>
      <c r="AK563" s="5" t="s">
        <v>1532</v>
      </c>
      <c r="AL563" s="5" t="s">
        <v>32</v>
      </c>
      <c r="AM563" s="5" t="s">
        <v>208</v>
      </c>
      <c r="AN563" s="5">
        <v>112.3</v>
      </c>
      <c r="AO563" s="5">
        <v>69.2</v>
      </c>
    </row>
    <row r="564" spans="35:41" x14ac:dyDescent="0.45">
      <c r="AI564" s="5" t="s">
        <v>1535</v>
      </c>
      <c r="AJ564" s="5" t="s">
        <v>1536</v>
      </c>
      <c r="AK564" s="5" t="s">
        <v>1537</v>
      </c>
      <c r="AL564" s="5" t="s">
        <v>237</v>
      </c>
      <c r="AM564" s="5" t="s">
        <v>208</v>
      </c>
      <c r="AN564" s="5">
        <v>28.1</v>
      </c>
      <c r="AO564" s="5">
        <v>5.9</v>
      </c>
    </row>
    <row r="565" spans="35:41" x14ac:dyDescent="0.45">
      <c r="AI565" s="5" t="s">
        <v>1538</v>
      </c>
      <c r="AJ565" s="5" t="s">
        <v>1539</v>
      </c>
      <c r="AK565" s="5" t="s">
        <v>1540</v>
      </c>
      <c r="AL565" s="5" t="s">
        <v>190</v>
      </c>
      <c r="AM565" s="5" t="s">
        <v>439</v>
      </c>
      <c r="AN565" s="5">
        <v>23.7</v>
      </c>
      <c r="AO565" s="5">
        <v>6.3</v>
      </c>
    </row>
    <row r="566" spans="35:41" x14ac:dyDescent="0.45">
      <c r="AI566" s="5" t="s">
        <v>1541</v>
      </c>
      <c r="AJ566" s="5" t="s">
        <v>1542</v>
      </c>
      <c r="AK566" s="5" t="s">
        <v>1540</v>
      </c>
      <c r="AL566" s="5" t="s">
        <v>97</v>
      </c>
      <c r="AM566" s="5" t="s">
        <v>439</v>
      </c>
      <c r="AN566" s="5">
        <v>7.4</v>
      </c>
      <c r="AO566" s="5">
        <v>5.7</v>
      </c>
    </row>
    <row r="567" spans="35:41" x14ac:dyDescent="0.45">
      <c r="AI567" s="5" t="s">
        <v>1543</v>
      </c>
      <c r="AJ567" s="5" t="s">
        <v>1544</v>
      </c>
      <c r="AK567" s="5" t="s">
        <v>1545</v>
      </c>
      <c r="AL567" s="5" t="s">
        <v>1546</v>
      </c>
      <c r="AM567" s="5" t="s">
        <v>1238</v>
      </c>
      <c r="AN567" s="5">
        <v>9.4</v>
      </c>
      <c r="AO567" s="5">
        <v>5.9</v>
      </c>
    </row>
    <row r="568" spans="35:41" x14ac:dyDescent="0.45">
      <c r="AI568" s="5" t="s">
        <v>1547</v>
      </c>
      <c r="AJ568" s="5" t="s">
        <v>1548</v>
      </c>
      <c r="AK568" s="5" t="s">
        <v>1545</v>
      </c>
      <c r="AL568" s="5" t="s">
        <v>1549</v>
      </c>
      <c r="AM568" s="5" t="s">
        <v>1238</v>
      </c>
      <c r="AN568" s="5">
        <v>9.6</v>
      </c>
      <c r="AO568" s="5">
        <v>5.9</v>
      </c>
    </row>
    <row r="569" spans="35:41" x14ac:dyDescent="0.45">
      <c r="AI569" s="5" t="s">
        <v>1550</v>
      </c>
      <c r="AJ569" s="5" t="s">
        <v>1551</v>
      </c>
      <c r="AK569" s="5" t="s">
        <v>1545</v>
      </c>
      <c r="AL569" s="5" t="s">
        <v>1552</v>
      </c>
      <c r="AM569" s="5" t="s">
        <v>1238</v>
      </c>
      <c r="AN569" s="5">
        <v>12.9</v>
      </c>
      <c r="AO569" s="5">
        <v>5.9</v>
      </c>
    </row>
    <row r="570" spans="35:41" x14ac:dyDescent="0.45">
      <c r="AI570" s="5" t="s">
        <v>1553</v>
      </c>
      <c r="AJ570" s="5" t="s">
        <v>1554</v>
      </c>
      <c r="AK570" s="5" t="s">
        <v>1545</v>
      </c>
      <c r="AL570" s="5" t="s">
        <v>1555</v>
      </c>
      <c r="AM570" s="5" t="s">
        <v>1057</v>
      </c>
      <c r="AN570" s="5">
        <v>7.9</v>
      </c>
      <c r="AO570" s="5">
        <v>5.9</v>
      </c>
    </row>
    <row r="571" spans="35:41" x14ac:dyDescent="0.45">
      <c r="AI571" s="5" t="s">
        <v>1556</v>
      </c>
      <c r="AJ571" s="5" t="s">
        <v>1557</v>
      </c>
      <c r="AK571" s="5" t="s">
        <v>1545</v>
      </c>
      <c r="AL571" s="5" t="s">
        <v>1558</v>
      </c>
      <c r="AM571" s="5" t="s">
        <v>1057</v>
      </c>
      <c r="AN571" s="5">
        <v>8.1</v>
      </c>
      <c r="AO571" s="5">
        <v>5.9</v>
      </c>
    </row>
    <row r="572" spans="35:41" x14ac:dyDescent="0.45">
      <c r="AI572" s="5" t="s">
        <v>1559</v>
      </c>
      <c r="AJ572" s="5" t="s">
        <v>1560</v>
      </c>
      <c r="AK572" s="5" t="s">
        <v>1545</v>
      </c>
      <c r="AL572" s="5" t="s">
        <v>1561</v>
      </c>
      <c r="AM572" s="5" t="s">
        <v>1057</v>
      </c>
      <c r="AN572" s="5">
        <v>12.4</v>
      </c>
      <c r="AO572" s="5">
        <v>5.9</v>
      </c>
    </row>
    <row r="573" spans="35:41" x14ac:dyDescent="0.45">
      <c r="AI573" s="5" t="s">
        <v>1562</v>
      </c>
      <c r="AJ573" s="5" t="s">
        <v>1563</v>
      </c>
      <c r="AK573" s="5" t="s">
        <v>1545</v>
      </c>
      <c r="AL573" s="5" t="s">
        <v>1564</v>
      </c>
      <c r="AM573" s="5" t="s">
        <v>1057</v>
      </c>
      <c r="AN573" s="5">
        <v>31.3</v>
      </c>
      <c r="AO573" s="5">
        <v>14.9</v>
      </c>
    </row>
    <row r="574" spans="35:41" x14ac:dyDescent="0.45">
      <c r="AI574" s="5" t="s">
        <v>1565</v>
      </c>
      <c r="AJ574" s="5" t="s">
        <v>1566</v>
      </c>
      <c r="AK574" s="5" t="s">
        <v>1567</v>
      </c>
      <c r="AL574" s="5" t="s">
        <v>1555</v>
      </c>
      <c r="AM574" s="5" t="s">
        <v>1057</v>
      </c>
      <c r="AN574" s="5">
        <v>9.9</v>
      </c>
      <c r="AO574" s="5">
        <v>5.9</v>
      </c>
    </row>
    <row r="575" spans="35:41" x14ac:dyDescent="0.45">
      <c r="AI575" s="5" t="s">
        <v>1568</v>
      </c>
      <c r="AJ575" s="5" t="s">
        <v>1569</v>
      </c>
      <c r="AK575" s="5" t="s">
        <v>1567</v>
      </c>
      <c r="AL575" s="5" t="s">
        <v>1558</v>
      </c>
      <c r="AM575" s="5" t="s">
        <v>1057</v>
      </c>
      <c r="AN575" s="5">
        <v>14.7</v>
      </c>
      <c r="AO575" s="5">
        <v>8.3000000000000007</v>
      </c>
    </row>
    <row r="576" spans="35:41" x14ac:dyDescent="0.45">
      <c r="AI576" s="5" t="s">
        <v>1570</v>
      </c>
      <c r="AJ576" s="5" t="s">
        <v>1571</v>
      </c>
      <c r="AK576" s="5" t="s">
        <v>1572</v>
      </c>
      <c r="AL576" s="5" t="s">
        <v>1558</v>
      </c>
      <c r="AM576" s="5" t="s">
        <v>1057</v>
      </c>
      <c r="AN576" s="5">
        <v>32.4</v>
      </c>
      <c r="AO576" s="5">
        <v>14.1</v>
      </c>
    </row>
    <row r="577" spans="35:41" x14ac:dyDescent="0.45">
      <c r="AI577" s="5" t="s">
        <v>1573</v>
      </c>
      <c r="AJ577" s="5" t="s">
        <v>1574</v>
      </c>
      <c r="AK577" s="5" t="s">
        <v>1572</v>
      </c>
      <c r="AL577" s="5" t="s">
        <v>1575</v>
      </c>
      <c r="AM577" s="5" t="s">
        <v>1057</v>
      </c>
      <c r="AN577" s="5">
        <v>46.5</v>
      </c>
      <c r="AO577" s="5">
        <v>20.7</v>
      </c>
    </row>
    <row r="578" spans="35:41" x14ac:dyDescent="0.45">
      <c r="AI578" s="5" t="s">
        <v>1576</v>
      </c>
      <c r="AJ578" s="5" t="s">
        <v>1577</v>
      </c>
      <c r="AK578" s="5" t="s">
        <v>1578</v>
      </c>
      <c r="AL578" s="5" t="s">
        <v>163</v>
      </c>
      <c r="AM578" s="5" t="s">
        <v>28</v>
      </c>
      <c r="AN578" s="5">
        <v>5.9</v>
      </c>
      <c r="AO578" s="5">
        <v>5.5</v>
      </c>
    </row>
    <row r="579" spans="35:41" x14ac:dyDescent="0.45">
      <c r="AI579" s="5" t="s">
        <v>1579</v>
      </c>
      <c r="AJ579" s="5" t="s">
        <v>1580</v>
      </c>
      <c r="AK579" s="5" t="s">
        <v>1581</v>
      </c>
      <c r="AL579" s="5" t="s">
        <v>195</v>
      </c>
      <c r="AM579" s="5" t="s">
        <v>621</v>
      </c>
      <c r="AN579" s="5">
        <v>10.4</v>
      </c>
      <c r="AO579" s="5">
        <v>9.5</v>
      </c>
    </row>
    <row r="580" spans="35:41" x14ac:dyDescent="0.45">
      <c r="AI580" s="5" t="s">
        <v>1582</v>
      </c>
      <c r="AJ580" s="5" t="s">
        <v>1583</v>
      </c>
      <c r="AK580" s="5" t="s">
        <v>1581</v>
      </c>
      <c r="AL580" s="5" t="s">
        <v>112</v>
      </c>
      <c r="AM580" s="5" t="s">
        <v>621</v>
      </c>
      <c r="AN580" s="5">
        <v>5.7</v>
      </c>
      <c r="AO580" s="5">
        <v>5.5</v>
      </c>
    </row>
    <row r="581" spans="35:41" x14ac:dyDescent="0.45">
      <c r="AI581" s="5" t="s">
        <v>1584</v>
      </c>
      <c r="AJ581" s="5" t="s">
        <v>1585</v>
      </c>
      <c r="AK581" s="5" t="s">
        <v>1586</v>
      </c>
      <c r="AL581" s="5" t="s">
        <v>190</v>
      </c>
      <c r="AM581" s="5" t="s">
        <v>36</v>
      </c>
      <c r="AN581" s="5">
        <v>12</v>
      </c>
      <c r="AO581" s="5">
        <v>9.5</v>
      </c>
    </row>
    <row r="582" spans="35:41" x14ac:dyDescent="0.45">
      <c r="AI582" s="5" t="s">
        <v>1587</v>
      </c>
      <c r="AJ582" s="5" t="s">
        <v>1588</v>
      </c>
      <c r="AK582" s="5" t="s">
        <v>1586</v>
      </c>
      <c r="AL582" s="5" t="s">
        <v>742</v>
      </c>
      <c r="AM582" s="5" t="s">
        <v>36</v>
      </c>
      <c r="AN582" s="5">
        <v>5.9</v>
      </c>
      <c r="AO582" s="5">
        <v>5.7</v>
      </c>
    </row>
    <row r="583" spans="35:41" x14ac:dyDescent="0.45">
      <c r="AI583" s="5" t="s">
        <v>1589</v>
      </c>
      <c r="AJ583" s="5" t="s">
        <v>1590</v>
      </c>
      <c r="AK583" s="5" t="s">
        <v>1586</v>
      </c>
      <c r="AL583" s="5" t="s">
        <v>145</v>
      </c>
      <c r="AM583" s="5" t="s">
        <v>36</v>
      </c>
      <c r="AN583" s="5">
        <v>6.7</v>
      </c>
      <c r="AO583" s="5">
        <v>5.7</v>
      </c>
    </row>
    <row r="584" spans="35:41" x14ac:dyDescent="0.45">
      <c r="AI584" s="5" t="s">
        <v>1591</v>
      </c>
      <c r="AJ584" s="5" t="s">
        <v>1592</v>
      </c>
      <c r="AK584" s="5" t="s">
        <v>1593</v>
      </c>
      <c r="AL584" s="5" t="s">
        <v>112</v>
      </c>
      <c r="AM584" s="5" t="s">
        <v>604</v>
      </c>
      <c r="AN584" s="5">
        <v>5.9</v>
      </c>
      <c r="AO584" s="5">
        <v>5.7</v>
      </c>
    </row>
    <row r="585" spans="35:41" x14ac:dyDescent="0.45">
      <c r="AI585" s="5" t="s">
        <v>1594</v>
      </c>
      <c r="AJ585" s="5" t="s">
        <v>1595</v>
      </c>
      <c r="AK585" s="5" t="s">
        <v>1593</v>
      </c>
      <c r="AL585" s="5" t="s">
        <v>505</v>
      </c>
      <c r="AM585" s="5" t="s">
        <v>604</v>
      </c>
      <c r="AN585" s="5">
        <v>5.9</v>
      </c>
      <c r="AO585" s="5">
        <v>5.7</v>
      </c>
    </row>
    <row r="586" spans="35:41" x14ac:dyDescent="0.45">
      <c r="AI586" s="5" t="s">
        <v>1596</v>
      </c>
      <c r="AJ586" s="5" t="s">
        <v>1597</v>
      </c>
      <c r="AK586" s="5" t="s">
        <v>1598</v>
      </c>
      <c r="AL586" s="5" t="s">
        <v>32</v>
      </c>
      <c r="AM586" s="5" t="s">
        <v>569</v>
      </c>
      <c r="AN586" s="5">
        <v>13.3</v>
      </c>
      <c r="AO586" s="5">
        <v>5.7</v>
      </c>
    </row>
    <row r="587" spans="35:41" x14ac:dyDescent="0.45">
      <c r="AI587" s="5" t="s">
        <v>1599</v>
      </c>
      <c r="AJ587" s="5" t="s">
        <v>1600</v>
      </c>
      <c r="AK587" s="5" t="s">
        <v>1598</v>
      </c>
      <c r="AL587" s="5" t="s">
        <v>32</v>
      </c>
      <c r="AM587" s="5" t="s">
        <v>54</v>
      </c>
      <c r="AN587" s="5">
        <v>9.4</v>
      </c>
      <c r="AO587" s="5">
        <v>5.7</v>
      </c>
    </row>
    <row r="588" spans="35:41" x14ac:dyDescent="0.45">
      <c r="AI588" s="5" t="s">
        <v>1601</v>
      </c>
      <c r="AJ588" s="5" t="s">
        <v>1602</v>
      </c>
      <c r="AK588" s="5" t="s">
        <v>1603</v>
      </c>
      <c r="AL588" s="5" t="s">
        <v>1351</v>
      </c>
      <c r="AM588" s="5" t="s">
        <v>54</v>
      </c>
      <c r="AN588" s="5">
        <v>16.5</v>
      </c>
      <c r="AO588" s="5">
        <v>11.4</v>
      </c>
    </row>
    <row r="589" spans="35:41" x14ac:dyDescent="0.45">
      <c r="AI589" s="5" t="s">
        <v>1604</v>
      </c>
      <c r="AJ589" s="5" t="s">
        <v>1605</v>
      </c>
      <c r="AK589" s="5" t="s">
        <v>1606</v>
      </c>
      <c r="AL589" s="5" t="s">
        <v>1185</v>
      </c>
      <c r="AM589" s="5" t="s">
        <v>36</v>
      </c>
      <c r="AN589" s="5">
        <v>10.3</v>
      </c>
      <c r="AO589" s="5">
        <v>9.8000000000000007</v>
      </c>
    </row>
    <row r="590" spans="35:41" x14ac:dyDescent="0.45">
      <c r="AI590" s="5" t="s">
        <v>1607</v>
      </c>
      <c r="AJ590" s="5" t="s">
        <v>1608</v>
      </c>
      <c r="AK590" s="5" t="s">
        <v>1606</v>
      </c>
      <c r="AL590" s="5" t="s">
        <v>1609</v>
      </c>
      <c r="AM590" s="5" t="s">
        <v>36</v>
      </c>
      <c r="AN590" s="5">
        <v>6.4</v>
      </c>
      <c r="AO590" s="5">
        <v>6.2</v>
      </c>
    </row>
    <row r="591" spans="35:41" x14ac:dyDescent="0.45">
      <c r="AI591" s="5" t="s">
        <v>1610</v>
      </c>
      <c r="AJ591" s="5" t="s">
        <v>1611</v>
      </c>
      <c r="AK591" s="5" t="s">
        <v>1612</v>
      </c>
      <c r="AL591" s="5" t="s">
        <v>195</v>
      </c>
      <c r="AM591" s="5" t="s">
        <v>621</v>
      </c>
      <c r="AN591" s="5">
        <v>33.6</v>
      </c>
      <c r="AO591" s="5">
        <v>8.1999999999999993</v>
      </c>
    </row>
    <row r="592" spans="35:41" x14ac:dyDescent="0.45">
      <c r="AI592" s="5" t="s">
        <v>1613</v>
      </c>
      <c r="AJ592" s="5" t="s">
        <v>1614</v>
      </c>
      <c r="AK592" s="5" t="s">
        <v>1612</v>
      </c>
      <c r="AL592" s="5" t="s">
        <v>39</v>
      </c>
      <c r="AM592" s="5" t="s">
        <v>621</v>
      </c>
      <c r="AN592" s="5">
        <v>5.9</v>
      </c>
      <c r="AO592" s="5">
        <v>5.0999999999999996</v>
      </c>
    </row>
    <row r="593" spans="35:41" x14ac:dyDescent="0.45">
      <c r="AI593" s="5" t="s">
        <v>1615</v>
      </c>
      <c r="AJ593" s="5" t="s">
        <v>1616</v>
      </c>
      <c r="AK593" s="5" t="s">
        <v>1617</v>
      </c>
      <c r="AL593" s="5" t="s">
        <v>179</v>
      </c>
      <c r="AM593" s="5" t="s">
        <v>196</v>
      </c>
      <c r="AN593" s="5">
        <v>13.2</v>
      </c>
      <c r="AO593" s="5">
        <v>11.4</v>
      </c>
    </row>
    <row r="594" spans="35:41" x14ac:dyDescent="0.45">
      <c r="AI594" s="5" t="s">
        <v>1618</v>
      </c>
      <c r="AJ594" s="5" t="s">
        <v>1619</v>
      </c>
      <c r="AK594" s="5" t="s">
        <v>1617</v>
      </c>
      <c r="AL594" s="5" t="s">
        <v>1232</v>
      </c>
      <c r="AM594" s="5" t="s">
        <v>1620</v>
      </c>
      <c r="AN594" s="5">
        <v>4.4000000000000004</v>
      </c>
      <c r="AO594" s="5">
        <v>3.5</v>
      </c>
    </row>
    <row r="595" spans="35:41" x14ac:dyDescent="0.45">
      <c r="AI595" s="5" t="s">
        <v>1621</v>
      </c>
      <c r="AJ595" s="5" t="s">
        <v>1622</v>
      </c>
      <c r="AK595" s="5" t="s">
        <v>1623</v>
      </c>
      <c r="AL595" s="5" t="s">
        <v>145</v>
      </c>
      <c r="AM595" s="5" t="s">
        <v>689</v>
      </c>
      <c r="AN595" s="5">
        <v>12.1</v>
      </c>
      <c r="AO595" s="5">
        <v>8</v>
      </c>
    </row>
    <row r="596" spans="35:41" x14ac:dyDescent="0.45">
      <c r="AI596" s="5" t="s">
        <v>1624</v>
      </c>
      <c r="AJ596" s="5" t="s">
        <v>1625</v>
      </c>
      <c r="AK596" s="5" t="s">
        <v>1626</v>
      </c>
      <c r="AL596" s="5" t="s">
        <v>97</v>
      </c>
      <c r="AM596" s="5" t="s">
        <v>439</v>
      </c>
      <c r="AN596" s="5">
        <v>21.6</v>
      </c>
      <c r="AO596" s="5">
        <v>16.7</v>
      </c>
    </row>
    <row r="597" spans="35:41" x14ac:dyDescent="0.45">
      <c r="AI597" s="5" t="s">
        <v>1627</v>
      </c>
      <c r="AJ597" s="5" t="s">
        <v>1628</v>
      </c>
      <c r="AK597" s="5" t="s">
        <v>1626</v>
      </c>
      <c r="AL597" s="5" t="s">
        <v>145</v>
      </c>
      <c r="AM597" s="5" t="s">
        <v>439</v>
      </c>
      <c r="AN597" s="5">
        <v>34.4</v>
      </c>
      <c r="AO597" s="5">
        <v>28</v>
      </c>
    </row>
    <row r="598" spans="35:41" x14ac:dyDescent="0.45">
      <c r="AI598" s="5" t="s">
        <v>1629</v>
      </c>
      <c r="AJ598" s="5" t="s">
        <v>1630</v>
      </c>
      <c r="AK598" s="5" t="s">
        <v>1631</v>
      </c>
      <c r="AL598" s="5" t="s">
        <v>1632</v>
      </c>
      <c r="AM598" s="5" t="s">
        <v>1390</v>
      </c>
      <c r="AN598" s="5">
        <v>22.4</v>
      </c>
      <c r="AO598" s="5">
        <v>18.3</v>
      </c>
    </row>
    <row r="599" spans="35:41" x14ac:dyDescent="0.45">
      <c r="AI599" s="5" t="s">
        <v>1633</v>
      </c>
      <c r="AJ599" s="5" t="s">
        <v>1634</v>
      </c>
      <c r="AK599" s="5" t="s">
        <v>1635</v>
      </c>
      <c r="AL599" s="5" t="s">
        <v>1636</v>
      </c>
      <c r="AM599" s="5" t="s">
        <v>98</v>
      </c>
      <c r="AN599" s="5">
        <v>23.3</v>
      </c>
      <c r="AO599" s="5">
        <v>14.6</v>
      </c>
    </row>
    <row r="600" spans="35:41" x14ac:dyDescent="0.45">
      <c r="AI600" s="5" t="s">
        <v>1637</v>
      </c>
      <c r="AJ600" s="5" t="s">
        <v>1638</v>
      </c>
      <c r="AK600" s="5" t="s">
        <v>1635</v>
      </c>
      <c r="AL600" s="5" t="s">
        <v>1639</v>
      </c>
      <c r="AM600" s="5" t="s">
        <v>98</v>
      </c>
      <c r="AN600" s="5">
        <v>22.6</v>
      </c>
      <c r="AO600" s="5">
        <v>15.1</v>
      </c>
    </row>
    <row r="601" spans="35:41" x14ac:dyDescent="0.45">
      <c r="AI601" s="5" t="s">
        <v>1640</v>
      </c>
      <c r="AJ601" s="5" t="s">
        <v>1641</v>
      </c>
      <c r="AK601" s="5" t="s">
        <v>1635</v>
      </c>
      <c r="AL601" s="5" t="s">
        <v>1642</v>
      </c>
      <c r="AM601" s="5" t="s">
        <v>98</v>
      </c>
      <c r="AN601" s="5">
        <v>38</v>
      </c>
      <c r="AO601" s="5">
        <v>29.4</v>
      </c>
    </row>
    <row r="602" spans="35:41" x14ac:dyDescent="0.45">
      <c r="AI602" s="5" t="s">
        <v>1643</v>
      </c>
      <c r="AJ602" s="5" t="s">
        <v>1644</v>
      </c>
      <c r="AK602" s="5" t="s">
        <v>1635</v>
      </c>
      <c r="AL602" s="5" t="s">
        <v>1645</v>
      </c>
      <c r="AM602" s="5" t="s">
        <v>98</v>
      </c>
      <c r="AN602" s="5">
        <v>49.7</v>
      </c>
      <c r="AO602" s="5">
        <v>41.2</v>
      </c>
    </row>
    <row r="603" spans="35:41" x14ac:dyDescent="0.45">
      <c r="AI603" s="5" t="s">
        <v>1646</v>
      </c>
      <c r="AJ603" s="5" t="s">
        <v>1647</v>
      </c>
      <c r="AK603" s="5" t="s">
        <v>1648</v>
      </c>
      <c r="AL603" s="5" t="s">
        <v>1649</v>
      </c>
      <c r="AM603" s="5" t="s">
        <v>562</v>
      </c>
      <c r="AN603" s="5">
        <v>23.8</v>
      </c>
      <c r="AO603" s="5">
        <v>21.2</v>
      </c>
    </row>
    <row r="604" spans="35:41" x14ac:dyDescent="0.45">
      <c r="AI604" s="5" t="s">
        <v>1650</v>
      </c>
      <c r="AJ604" s="5" t="s">
        <v>1651</v>
      </c>
      <c r="AK604" s="5" t="s">
        <v>1648</v>
      </c>
      <c r="AL604" s="5" t="s">
        <v>1649</v>
      </c>
      <c r="AM604" s="5" t="s">
        <v>191</v>
      </c>
      <c r="AN604" s="5">
        <v>25.3</v>
      </c>
      <c r="AO604" s="5">
        <v>21.2</v>
      </c>
    </row>
    <row r="605" spans="35:41" x14ac:dyDescent="0.45">
      <c r="AI605" s="5" t="s">
        <v>1652</v>
      </c>
      <c r="AJ605" s="5" t="s">
        <v>1653</v>
      </c>
      <c r="AK605" s="5" t="s">
        <v>1654</v>
      </c>
      <c r="AL605" s="5" t="s">
        <v>97</v>
      </c>
      <c r="AM605" s="5" t="s">
        <v>297</v>
      </c>
      <c r="AN605" s="5">
        <v>38.1</v>
      </c>
      <c r="AO605" s="5">
        <v>28.5</v>
      </c>
    </row>
    <row r="606" spans="35:41" x14ac:dyDescent="0.45">
      <c r="AI606" s="5" t="s">
        <v>1655</v>
      </c>
      <c r="AJ606" s="5" t="s">
        <v>1656</v>
      </c>
      <c r="AK606" s="5" t="s">
        <v>1654</v>
      </c>
      <c r="AL606" s="5" t="s">
        <v>145</v>
      </c>
      <c r="AM606" s="5" t="s">
        <v>297</v>
      </c>
      <c r="AN606" s="5">
        <v>60.7</v>
      </c>
      <c r="AO606" s="5">
        <v>34.200000000000003</v>
      </c>
    </row>
    <row r="607" spans="35:41" x14ac:dyDescent="0.45">
      <c r="AI607" s="5" t="s">
        <v>1657</v>
      </c>
      <c r="AJ607" s="5" t="s">
        <v>1658</v>
      </c>
      <c r="AK607" s="5" t="s">
        <v>1659</v>
      </c>
      <c r="AL607" s="5" t="s">
        <v>163</v>
      </c>
      <c r="AM607" s="5" t="s">
        <v>117</v>
      </c>
      <c r="AN607" s="5">
        <v>29.9</v>
      </c>
      <c r="AO607" s="5">
        <v>16</v>
      </c>
    </row>
    <row r="608" spans="35:41" x14ac:dyDescent="0.45">
      <c r="AI608" s="5" t="s">
        <v>1660</v>
      </c>
      <c r="AJ608" s="5" t="s">
        <v>1661</v>
      </c>
      <c r="AK608" s="5" t="s">
        <v>1659</v>
      </c>
      <c r="AL608" s="5" t="s">
        <v>381</v>
      </c>
      <c r="AM608" s="5" t="s">
        <v>117</v>
      </c>
      <c r="AN608" s="5">
        <v>66.900000000000006</v>
      </c>
      <c r="AO608" s="5">
        <v>35.5</v>
      </c>
    </row>
    <row r="609" spans="35:41" x14ac:dyDescent="0.45">
      <c r="AI609" s="5" t="s">
        <v>1662</v>
      </c>
      <c r="AJ609" s="5" t="s">
        <v>1663</v>
      </c>
      <c r="AK609" s="5" t="s">
        <v>1664</v>
      </c>
      <c r="AL609" s="5" t="s">
        <v>163</v>
      </c>
      <c r="AM609" s="5" t="s">
        <v>1312</v>
      </c>
      <c r="AN609" s="5">
        <v>836.6</v>
      </c>
      <c r="AO609" s="5">
        <v>545</v>
      </c>
    </row>
    <row r="610" spans="35:41" x14ac:dyDescent="0.45">
      <c r="AI610" s="5" t="s">
        <v>1665</v>
      </c>
      <c r="AJ610" s="5" t="s">
        <v>1666</v>
      </c>
      <c r="AK610" s="5" t="s">
        <v>1664</v>
      </c>
      <c r="AL610" s="5" t="s">
        <v>163</v>
      </c>
      <c r="AM610" s="5" t="s">
        <v>46</v>
      </c>
      <c r="AN610" s="5">
        <v>998.6</v>
      </c>
      <c r="AO610" s="5">
        <v>545</v>
      </c>
    </row>
    <row r="611" spans="35:41" x14ac:dyDescent="0.45">
      <c r="AI611" s="5" t="s">
        <v>1667</v>
      </c>
      <c r="AJ611" s="5" t="s">
        <v>1668</v>
      </c>
      <c r="AK611" s="5" t="s">
        <v>1669</v>
      </c>
      <c r="AL611" s="5" t="s">
        <v>1670</v>
      </c>
      <c r="AM611" s="5" t="s">
        <v>186</v>
      </c>
      <c r="AN611" s="5">
        <v>644.79999999999995</v>
      </c>
      <c r="AO611" s="5">
        <v>371.9</v>
      </c>
    </row>
    <row r="612" spans="35:41" x14ac:dyDescent="0.45">
      <c r="AI612" s="5" t="s">
        <v>1671</v>
      </c>
      <c r="AJ612" s="5" t="s">
        <v>1672</v>
      </c>
      <c r="AK612" s="5" t="s">
        <v>1669</v>
      </c>
      <c r="AL612" s="5" t="s">
        <v>1673</v>
      </c>
      <c r="AM612" s="5" t="s">
        <v>186</v>
      </c>
      <c r="AN612" s="5">
        <v>2537.1999999999998</v>
      </c>
      <c r="AO612" s="5">
        <v>1372.2</v>
      </c>
    </row>
    <row r="613" spans="35:41" x14ac:dyDescent="0.45">
      <c r="AI613" s="5" t="s">
        <v>1674</v>
      </c>
      <c r="AJ613" s="5" t="s">
        <v>1675</v>
      </c>
      <c r="AK613" s="5" t="s">
        <v>1676</v>
      </c>
      <c r="AL613" s="5" t="s">
        <v>145</v>
      </c>
      <c r="AM613" s="5" t="s">
        <v>167</v>
      </c>
      <c r="AN613" s="5">
        <v>12.2</v>
      </c>
      <c r="AO613" s="5">
        <v>10.1</v>
      </c>
    </row>
    <row r="614" spans="35:41" x14ac:dyDescent="0.45">
      <c r="AI614" s="5" t="s">
        <v>1677</v>
      </c>
      <c r="AJ614" s="5" t="s">
        <v>1678</v>
      </c>
      <c r="AK614" s="5" t="s">
        <v>1679</v>
      </c>
      <c r="AL614" s="5" t="s">
        <v>163</v>
      </c>
      <c r="AM614" s="5" t="s">
        <v>693</v>
      </c>
      <c r="AN614" s="5">
        <v>8.6999999999999993</v>
      </c>
      <c r="AO614" s="5">
        <v>5.9</v>
      </c>
    </row>
    <row r="615" spans="35:41" x14ac:dyDescent="0.45">
      <c r="AI615" s="5" t="s">
        <v>1680</v>
      </c>
      <c r="AJ615" s="5" t="s">
        <v>1681</v>
      </c>
      <c r="AK615" s="5" t="s">
        <v>1679</v>
      </c>
      <c r="AL615" s="5" t="s">
        <v>97</v>
      </c>
      <c r="AM615" s="5" t="s">
        <v>693</v>
      </c>
      <c r="AN615" s="5">
        <v>11.8</v>
      </c>
      <c r="AO615" s="5">
        <v>9.6999999999999993</v>
      </c>
    </row>
    <row r="616" spans="35:41" x14ac:dyDescent="0.45">
      <c r="AI616" s="5" t="s">
        <v>1682</v>
      </c>
      <c r="AJ616" s="5" t="s">
        <v>1683</v>
      </c>
      <c r="AK616" s="5" t="s">
        <v>1684</v>
      </c>
      <c r="AL616" s="5" t="s">
        <v>39</v>
      </c>
      <c r="AM616" s="5" t="s">
        <v>1238</v>
      </c>
      <c r="AN616" s="5">
        <v>15.5</v>
      </c>
      <c r="AO616" s="5">
        <v>6.2</v>
      </c>
    </row>
    <row r="617" spans="35:41" x14ac:dyDescent="0.45">
      <c r="AI617" s="5" t="s">
        <v>1685</v>
      </c>
      <c r="AJ617" s="5" t="s">
        <v>1686</v>
      </c>
      <c r="AK617" s="5" t="s">
        <v>1684</v>
      </c>
      <c r="AL617" s="5" t="s">
        <v>112</v>
      </c>
      <c r="AM617" s="5" t="s">
        <v>1238</v>
      </c>
      <c r="AN617" s="5">
        <v>29.8</v>
      </c>
      <c r="AO617" s="5">
        <v>11.4</v>
      </c>
    </row>
    <row r="618" spans="35:41" x14ac:dyDescent="0.45">
      <c r="AI618" s="5" t="s">
        <v>1687</v>
      </c>
      <c r="AJ618" s="5" t="s">
        <v>1688</v>
      </c>
      <c r="AK618" s="5" t="s">
        <v>1684</v>
      </c>
      <c r="AL618" s="5" t="s">
        <v>714</v>
      </c>
      <c r="AM618" s="5" t="s">
        <v>1238</v>
      </c>
      <c r="AN618" s="5">
        <v>53.3</v>
      </c>
      <c r="AO618" s="5">
        <v>20.399999999999999</v>
      </c>
    </row>
    <row r="619" spans="35:41" x14ac:dyDescent="0.45">
      <c r="AI619" s="5" t="s">
        <v>1689</v>
      </c>
      <c r="AJ619" s="5" t="s">
        <v>1690</v>
      </c>
      <c r="AK619" s="5" t="s">
        <v>1691</v>
      </c>
      <c r="AL619" s="5" t="s">
        <v>1185</v>
      </c>
      <c r="AM619" s="5" t="s">
        <v>201</v>
      </c>
      <c r="AN619" s="5">
        <v>11.8</v>
      </c>
      <c r="AO619" s="5">
        <v>9.6999999999999993</v>
      </c>
    </row>
    <row r="620" spans="35:41" x14ac:dyDescent="0.45">
      <c r="AI620" s="5" t="s">
        <v>1692</v>
      </c>
      <c r="AJ620" s="5" t="s">
        <v>1693</v>
      </c>
      <c r="AK620" s="5" t="s">
        <v>1691</v>
      </c>
      <c r="AL620" s="5" t="s">
        <v>237</v>
      </c>
      <c r="AM620" s="5" t="s">
        <v>201</v>
      </c>
      <c r="AN620" s="5">
        <v>7</v>
      </c>
      <c r="AO620" s="5">
        <v>5.9</v>
      </c>
    </row>
    <row r="621" spans="35:41" x14ac:dyDescent="0.45">
      <c r="AI621" s="5" t="s">
        <v>1694</v>
      </c>
      <c r="AJ621" s="5" t="s">
        <v>1695</v>
      </c>
      <c r="AK621" s="5" t="s">
        <v>1696</v>
      </c>
      <c r="AL621" s="5" t="s">
        <v>1697</v>
      </c>
      <c r="AM621" s="5" t="s">
        <v>604</v>
      </c>
      <c r="AN621" s="5">
        <v>5.9</v>
      </c>
      <c r="AO621" s="5">
        <v>5.7</v>
      </c>
    </row>
    <row r="622" spans="35:41" x14ac:dyDescent="0.45">
      <c r="AI622" s="5" t="s">
        <v>1698</v>
      </c>
      <c r="AJ622" s="5" t="s">
        <v>1699</v>
      </c>
      <c r="AK622" s="5" t="s">
        <v>1696</v>
      </c>
      <c r="AL622" s="5" t="s">
        <v>425</v>
      </c>
      <c r="AM622" s="5" t="s">
        <v>604</v>
      </c>
      <c r="AN622" s="5">
        <v>8.6999999999999993</v>
      </c>
      <c r="AO622" s="5">
        <v>5.7</v>
      </c>
    </row>
    <row r="623" spans="35:41" x14ac:dyDescent="0.45">
      <c r="AI623" s="5" t="s">
        <v>1700</v>
      </c>
      <c r="AJ623" s="5" t="s">
        <v>1701</v>
      </c>
      <c r="AK623" s="5" t="s">
        <v>1702</v>
      </c>
      <c r="AL623" s="5" t="s">
        <v>714</v>
      </c>
      <c r="AM623" s="5" t="s">
        <v>123</v>
      </c>
      <c r="AN623" s="5">
        <v>10.199999999999999</v>
      </c>
      <c r="AO623" s="5">
        <v>5.9</v>
      </c>
    </row>
    <row r="624" spans="35:41" x14ac:dyDescent="0.45">
      <c r="AI624" s="5" t="s">
        <v>1703</v>
      </c>
      <c r="AJ624" s="5" t="s">
        <v>1704</v>
      </c>
      <c r="AK624" s="5" t="s">
        <v>1702</v>
      </c>
      <c r="AL624" s="5" t="s">
        <v>112</v>
      </c>
      <c r="AM624" s="5" t="s">
        <v>123</v>
      </c>
      <c r="AN624" s="5">
        <v>8.4</v>
      </c>
      <c r="AO624" s="5">
        <v>5.9</v>
      </c>
    </row>
    <row r="625" spans="35:41" x14ac:dyDescent="0.45">
      <c r="AI625" s="5" t="s">
        <v>1705</v>
      </c>
      <c r="AJ625" s="5" t="s">
        <v>1706</v>
      </c>
      <c r="AK625" s="5" t="s">
        <v>1707</v>
      </c>
      <c r="AL625" s="5" t="s">
        <v>53</v>
      </c>
      <c r="AM625" s="5" t="s">
        <v>117</v>
      </c>
      <c r="AN625" s="5">
        <v>11</v>
      </c>
      <c r="AO625" s="5">
        <v>10.1</v>
      </c>
    </row>
    <row r="626" spans="35:41" x14ac:dyDescent="0.45">
      <c r="AI626" s="5" t="s">
        <v>1708</v>
      </c>
      <c r="AJ626" s="5" t="s">
        <v>1709</v>
      </c>
      <c r="AK626" s="5" t="s">
        <v>1707</v>
      </c>
      <c r="AL626" s="5" t="s">
        <v>141</v>
      </c>
      <c r="AM626" s="5" t="s">
        <v>117</v>
      </c>
      <c r="AN626" s="5">
        <v>20.5</v>
      </c>
      <c r="AO626" s="5">
        <v>10.1</v>
      </c>
    </row>
    <row r="627" spans="35:41" x14ac:dyDescent="0.45">
      <c r="AI627" s="5" t="s">
        <v>1710</v>
      </c>
      <c r="AJ627" s="5" t="s">
        <v>1711</v>
      </c>
      <c r="AK627" s="5" t="s">
        <v>1707</v>
      </c>
      <c r="AL627" s="5" t="s">
        <v>84</v>
      </c>
      <c r="AM627" s="5" t="s">
        <v>117</v>
      </c>
      <c r="AN627" s="5">
        <v>10.1</v>
      </c>
      <c r="AO627" s="5">
        <v>9.8000000000000007</v>
      </c>
    </row>
    <row r="628" spans="35:41" x14ac:dyDescent="0.45">
      <c r="AI628" s="5" t="s">
        <v>1712</v>
      </c>
      <c r="AJ628" s="5" t="s">
        <v>1713</v>
      </c>
      <c r="AK628" s="5" t="s">
        <v>1714</v>
      </c>
      <c r="AL628" s="5" t="s">
        <v>1489</v>
      </c>
      <c r="AM628" s="5" t="s">
        <v>28</v>
      </c>
      <c r="AN628" s="5">
        <v>16</v>
      </c>
      <c r="AO628" s="5">
        <v>10.1</v>
      </c>
    </row>
    <row r="629" spans="35:41" x14ac:dyDescent="0.45">
      <c r="AI629" s="5" t="s">
        <v>1715</v>
      </c>
      <c r="AJ629" s="5" t="s">
        <v>1716</v>
      </c>
      <c r="AK629" s="5" t="s">
        <v>1714</v>
      </c>
      <c r="AL629" s="5" t="s">
        <v>1717</v>
      </c>
      <c r="AM629" s="5" t="s">
        <v>28</v>
      </c>
      <c r="AN629" s="5">
        <v>16.7</v>
      </c>
      <c r="AO629" s="5">
        <v>10.1</v>
      </c>
    </row>
    <row r="630" spans="35:41" x14ac:dyDescent="0.45">
      <c r="AI630" s="5" t="s">
        <v>1718</v>
      </c>
      <c r="AJ630" s="5" t="s">
        <v>1719</v>
      </c>
      <c r="AK630" s="5" t="s">
        <v>1714</v>
      </c>
      <c r="AL630" s="5" t="s">
        <v>1489</v>
      </c>
      <c r="AM630" s="5" t="s">
        <v>28</v>
      </c>
      <c r="AN630" s="5">
        <v>16</v>
      </c>
      <c r="AO630" s="5">
        <v>14.4</v>
      </c>
    </row>
    <row r="631" spans="35:41" x14ac:dyDescent="0.45">
      <c r="AI631" s="5" t="s">
        <v>1720</v>
      </c>
      <c r="AJ631" s="5" t="s">
        <v>1721</v>
      </c>
      <c r="AK631" s="5" t="s">
        <v>1714</v>
      </c>
      <c r="AL631" s="5" t="s">
        <v>1717</v>
      </c>
      <c r="AM631" s="5" t="s">
        <v>28</v>
      </c>
      <c r="AN631" s="5">
        <v>16.7</v>
      </c>
      <c r="AO631" s="5">
        <v>15.2</v>
      </c>
    </row>
    <row r="632" spans="35:41" x14ac:dyDescent="0.45">
      <c r="AI632" s="5" t="s">
        <v>1722</v>
      </c>
      <c r="AJ632" s="5" t="s">
        <v>1723</v>
      </c>
      <c r="AK632" s="5" t="s">
        <v>1724</v>
      </c>
      <c r="AL632" s="5" t="s">
        <v>1725</v>
      </c>
      <c r="AM632" s="5" t="s">
        <v>131</v>
      </c>
      <c r="AN632" s="5">
        <v>24.6</v>
      </c>
      <c r="AO632" s="5">
        <v>17.7</v>
      </c>
    </row>
    <row r="633" spans="35:41" x14ac:dyDescent="0.45">
      <c r="AI633" s="5" t="s">
        <v>1726</v>
      </c>
      <c r="AJ633" s="5" t="s">
        <v>1727</v>
      </c>
      <c r="AK633" s="5" t="s">
        <v>1724</v>
      </c>
      <c r="AL633" s="5" t="s">
        <v>1725</v>
      </c>
      <c r="AM633" s="5" t="s">
        <v>872</v>
      </c>
      <c r="AN633" s="5">
        <v>25.2</v>
      </c>
      <c r="AO633" s="5">
        <v>17.7</v>
      </c>
    </row>
    <row r="634" spans="35:41" x14ac:dyDescent="0.45">
      <c r="AI634" s="5" t="s">
        <v>1728</v>
      </c>
      <c r="AJ634" s="5" t="s">
        <v>1729</v>
      </c>
      <c r="AK634" s="5" t="s">
        <v>1730</v>
      </c>
      <c r="AL634" s="5" t="s">
        <v>108</v>
      </c>
      <c r="AM634" s="5" t="s">
        <v>28</v>
      </c>
      <c r="AN634" s="5">
        <v>26.4</v>
      </c>
      <c r="AO634" s="5">
        <v>12.7</v>
      </c>
    </row>
    <row r="635" spans="35:41" x14ac:dyDescent="0.45">
      <c r="AI635" s="5" t="s">
        <v>1731</v>
      </c>
      <c r="AJ635" s="5" t="s">
        <v>1732</v>
      </c>
      <c r="AK635" s="5" t="s">
        <v>1730</v>
      </c>
      <c r="AL635" s="5" t="s">
        <v>505</v>
      </c>
      <c r="AM635" s="5" t="s">
        <v>28</v>
      </c>
      <c r="AN635" s="5">
        <v>50.6</v>
      </c>
      <c r="AO635" s="5">
        <v>31.1</v>
      </c>
    </row>
    <row r="636" spans="35:41" x14ac:dyDescent="0.45">
      <c r="AI636" s="5" t="s">
        <v>1733</v>
      </c>
      <c r="AJ636" s="5" t="s">
        <v>1734</v>
      </c>
      <c r="AK636" s="5" t="s">
        <v>1730</v>
      </c>
      <c r="AL636" s="5" t="s">
        <v>108</v>
      </c>
      <c r="AM636" s="5" t="s">
        <v>28</v>
      </c>
      <c r="AN636" s="5">
        <v>26.4</v>
      </c>
      <c r="AO636" s="5">
        <v>12.7</v>
      </c>
    </row>
    <row r="637" spans="35:41" x14ac:dyDescent="0.45">
      <c r="AI637" s="5" t="s">
        <v>1735</v>
      </c>
      <c r="AJ637" s="5" t="s">
        <v>1736</v>
      </c>
      <c r="AK637" s="5" t="s">
        <v>1730</v>
      </c>
      <c r="AL637" s="5" t="s">
        <v>505</v>
      </c>
      <c r="AM637" s="5" t="s">
        <v>28</v>
      </c>
      <c r="AN637" s="5">
        <v>50.6</v>
      </c>
      <c r="AO637" s="5">
        <v>31.1</v>
      </c>
    </row>
    <row r="638" spans="35:41" x14ac:dyDescent="0.45">
      <c r="AI638" s="5" t="s">
        <v>1737</v>
      </c>
      <c r="AJ638" s="5" t="s">
        <v>1738</v>
      </c>
      <c r="AK638" s="5" t="s">
        <v>1739</v>
      </c>
      <c r="AL638" s="5" t="s">
        <v>32</v>
      </c>
      <c r="AM638" s="5" t="s">
        <v>1105</v>
      </c>
      <c r="AN638" s="5">
        <v>13.2</v>
      </c>
      <c r="AO638" s="5">
        <v>8.8000000000000007</v>
      </c>
    </row>
    <row r="639" spans="35:41" x14ac:dyDescent="0.45">
      <c r="AI639" s="5" t="s">
        <v>1740</v>
      </c>
      <c r="AJ639" s="5" t="s">
        <v>1741</v>
      </c>
      <c r="AK639" s="5" t="s">
        <v>1739</v>
      </c>
      <c r="AL639" s="5" t="s">
        <v>39</v>
      </c>
      <c r="AM639" s="5" t="s">
        <v>1105</v>
      </c>
      <c r="AN639" s="5">
        <v>23.6</v>
      </c>
      <c r="AO639" s="5">
        <v>13.2</v>
      </c>
    </row>
    <row r="640" spans="35:41" x14ac:dyDescent="0.45">
      <c r="AI640" s="5" t="s">
        <v>1742</v>
      </c>
      <c r="AJ640" s="5" t="s">
        <v>1743</v>
      </c>
      <c r="AK640" s="5" t="s">
        <v>1744</v>
      </c>
      <c r="AL640" s="5" t="s">
        <v>163</v>
      </c>
      <c r="AM640" s="5" t="s">
        <v>743</v>
      </c>
      <c r="AN640" s="5">
        <v>13</v>
      </c>
      <c r="AO640" s="5">
        <v>6.9</v>
      </c>
    </row>
    <row r="641" spans="35:41" x14ac:dyDescent="0.45">
      <c r="AI641" s="5" t="s">
        <v>1745</v>
      </c>
      <c r="AJ641" s="5" t="s">
        <v>1746</v>
      </c>
      <c r="AK641" s="5" t="s">
        <v>1744</v>
      </c>
      <c r="AL641" s="5" t="s">
        <v>97</v>
      </c>
      <c r="AM641" s="5" t="s">
        <v>743</v>
      </c>
      <c r="AN641" s="5">
        <v>22.3</v>
      </c>
      <c r="AO641" s="5">
        <v>10.6</v>
      </c>
    </row>
    <row r="642" spans="35:41" x14ac:dyDescent="0.45">
      <c r="AI642" s="5" t="s">
        <v>1747</v>
      </c>
      <c r="AJ642" s="5" t="s">
        <v>1748</v>
      </c>
      <c r="AK642" s="5" t="s">
        <v>1744</v>
      </c>
      <c r="AL642" s="5" t="s">
        <v>381</v>
      </c>
      <c r="AM642" s="5" t="s">
        <v>743</v>
      </c>
      <c r="AN642" s="5">
        <v>30</v>
      </c>
      <c r="AO642" s="5">
        <v>14.9</v>
      </c>
    </row>
    <row r="643" spans="35:41" x14ac:dyDescent="0.45">
      <c r="AI643" s="5" t="s">
        <v>1749</v>
      </c>
      <c r="AJ643" s="5" t="s">
        <v>1750</v>
      </c>
      <c r="AK643" s="5" t="s">
        <v>1744</v>
      </c>
      <c r="AL643" s="5" t="s">
        <v>97</v>
      </c>
      <c r="AM643" s="5" t="s">
        <v>743</v>
      </c>
      <c r="AN643" s="5">
        <v>22.3</v>
      </c>
      <c r="AO643" s="5">
        <v>10.6</v>
      </c>
    </row>
    <row r="644" spans="35:41" x14ac:dyDescent="0.45">
      <c r="AI644" s="5" t="s">
        <v>1751</v>
      </c>
      <c r="AJ644" s="5" t="s">
        <v>1752</v>
      </c>
      <c r="AK644" s="5" t="s">
        <v>1744</v>
      </c>
      <c r="AL644" s="5" t="s">
        <v>381</v>
      </c>
      <c r="AM644" s="5" t="s">
        <v>743</v>
      </c>
      <c r="AN644" s="5">
        <v>30</v>
      </c>
      <c r="AO644" s="5">
        <v>14.9</v>
      </c>
    </row>
    <row r="645" spans="35:41" x14ac:dyDescent="0.45">
      <c r="AI645" s="5" t="s">
        <v>1753</v>
      </c>
      <c r="AJ645" s="5" t="s">
        <v>1754</v>
      </c>
      <c r="AK645" s="5" t="s">
        <v>1744</v>
      </c>
      <c r="AL645" s="5" t="s">
        <v>163</v>
      </c>
      <c r="AM645" s="5" t="s">
        <v>743</v>
      </c>
      <c r="AN645" s="5">
        <v>13</v>
      </c>
      <c r="AO645" s="5">
        <v>6.9</v>
      </c>
    </row>
    <row r="646" spans="35:41" x14ac:dyDescent="0.45">
      <c r="AI646" s="5" t="s">
        <v>1755</v>
      </c>
      <c r="AJ646" s="5" t="s">
        <v>1756</v>
      </c>
      <c r="AK646" s="5" t="s">
        <v>1757</v>
      </c>
      <c r="AL646" s="5" t="s">
        <v>49</v>
      </c>
      <c r="AM646" s="5" t="s">
        <v>123</v>
      </c>
      <c r="AN646" s="5">
        <v>18.2</v>
      </c>
      <c r="AO646" s="5">
        <v>8</v>
      </c>
    </row>
    <row r="647" spans="35:41" x14ac:dyDescent="0.45">
      <c r="AI647" s="5" t="s">
        <v>1758</v>
      </c>
      <c r="AJ647" s="5" t="s">
        <v>1759</v>
      </c>
      <c r="AK647" s="5" t="s">
        <v>1757</v>
      </c>
      <c r="AL647" s="5" t="s">
        <v>84</v>
      </c>
      <c r="AM647" s="5" t="s">
        <v>123</v>
      </c>
      <c r="AN647" s="5">
        <v>31.6</v>
      </c>
      <c r="AO647" s="5">
        <v>13.7</v>
      </c>
    </row>
    <row r="648" spans="35:41" x14ac:dyDescent="0.45">
      <c r="AI648" s="5" t="s">
        <v>1760</v>
      </c>
      <c r="AJ648" s="5" t="s">
        <v>1761</v>
      </c>
      <c r="AK648" s="5" t="s">
        <v>1762</v>
      </c>
      <c r="AL648" s="5" t="s">
        <v>1763</v>
      </c>
      <c r="AM648" s="5" t="s">
        <v>1057</v>
      </c>
      <c r="AN648" s="5">
        <v>6.5</v>
      </c>
      <c r="AO648" s="5">
        <v>4.9000000000000004</v>
      </c>
    </row>
    <row r="649" spans="35:41" x14ac:dyDescent="0.45">
      <c r="AI649" s="5" t="s">
        <v>1764</v>
      </c>
      <c r="AJ649" s="5" t="s">
        <v>1765</v>
      </c>
      <c r="AK649" s="5" t="s">
        <v>1766</v>
      </c>
      <c r="AL649" s="5" t="s">
        <v>163</v>
      </c>
      <c r="AM649" s="5" t="s">
        <v>387</v>
      </c>
      <c r="AN649" s="5">
        <v>61.4</v>
      </c>
      <c r="AO649" s="5">
        <v>43.6</v>
      </c>
    </row>
    <row r="650" spans="35:41" x14ac:dyDescent="0.45">
      <c r="AI650" s="5" t="s">
        <v>1767</v>
      </c>
      <c r="AJ650" s="5" t="s">
        <v>1768</v>
      </c>
      <c r="AK650" s="5" t="s">
        <v>1766</v>
      </c>
      <c r="AL650" s="5" t="s">
        <v>97</v>
      </c>
      <c r="AM650" s="5" t="s">
        <v>387</v>
      </c>
      <c r="AN650" s="5">
        <v>99.1</v>
      </c>
      <c r="AO650" s="5">
        <v>61.8</v>
      </c>
    </row>
    <row r="651" spans="35:41" x14ac:dyDescent="0.45">
      <c r="AI651" s="5" t="s">
        <v>1769</v>
      </c>
      <c r="AJ651" s="5" t="s">
        <v>1770</v>
      </c>
      <c r="AK651" s="5" t="s">
        <v>1771</v>
      </c>
      <c r="AL651" s="5" t="s">
        <v>145</v>
      </c>
      <c r="AM651" s="5" t="s">
        <v>1390</v>
      </c>
      <c r="AN651" s="5">
        <v>11.3</v>
      </c>
      <c r="AO651" s="5">
        <v>10</v>
      </c>
    </row>
    <row r="652" spans="35:41" x14ac:dyDescent="0.45">
      <c r="AI652" s="5" t="s">
        <v>1772</v>
      </c>
      <c r="AJ652" s="5" t="s">
        <v>1773</v>
      </c>
      <c r="AK652" s="5" t="s">
        <v>1774</v>
      </c>
      <c r="AL652" s="5" t="s">
        <v>488</v>
      </c>
      <c r="AM652" s="5" t="s">
        <v>186</v>
      </c>
      <c r="AN652" s="5">
        <v>42.2</v>
      </c>
      <c r="AO652" s="5">
        <v>34.6</v>
      </c>
    </row>
    <row r="653" spans="35:41" x14ac:dyDescent="0.45">
      <c r="AI653" s="5" t="s">
        <v>1775</v>
      </c>
      <c r="AJ653" s="5" t="s">
        <v>1776</v>
      </c>
      <c r="AK653" s="5" t="s">
        <v>1774</v>
      </c>
      <c r="AL653" s="5" t="s">
        <v>491</v>
      </c>
      <c r="AM653" s="5" t="s">
        <v>186</v>
      </c>
      <c r="AN653" s="5">
        <v>96.3</v>
      </c>
      <c r="AO653" s="5">
        <v>59.8</v>
      </c>
    </row>
    <row r="654" spans="35:41" x14ac:dyDescent="0.45">
      <c r="AI654" s="5" t="s">
        <v>1777</v>
      </c>
      <c r="AJ654" s="5" t="s">
        <v>1778</v>
      </c>
      <c r="AK654" s="5" t="s">
        <v>1774</v>
      </c>
      <c r="AL654" s="5" t="s">
        <v>676</v>
      </c>
      <c r="AM654" s="5" t="s">
        <v>186</v>
      </c>
      <c r="AN654" s="5">
        <v>159.19999999999999</v>
      </c>
      <c r="AO654" s="5">
        <v>109.8</v>
      </c>
    </row>
    <row r="655" spans="35:41" x14ac:dyDescent="0.45">
      <c r="AI655" s="5" t="s">
        <v>1779</v>
      </c>
      <c r="AJ655" s="5" t="s">
        <v>1780</v>
      </c>
      <c r="AK655" s="5" t="s">
        <v>1781</v>
      </c>
      <c r="AL655" s="5" t="s">
        <v>97</v>
      </c>
      <c r="AM655" s="5" t="s">
        <v>36</v>
      </c>
      <c r="AN655" s="5">
        <v>32.799999999999997</v>
      </c>
      <c r="AO655" s="5">
        <v>22.7</v>
      </c>
    </row>
    <row r="656" spans="35:41" x14ac:dyDescent="0.45">
      <c r="AI656" s="5" t="s">
        <v>1782</v>
      </c>
      <c r="AJ656" s="5" t="s">
        <v>1783</v>
      </c>
      <c r="AK656" s="5" t="s">
        <v>1784</v>
      </c>
      <c r="AL656" s="5" t="s">
        <v>1282</v>
      </c>
      <c r="AM656" s="5" t="s">
        <v>131</v>
      </c>
      <c r="AN656" s="5">
        <v>390</v>
      </c>
      <c r="AO656" s="5">
        <v>262</v>
      </c>
    </row>
    <row r="657" spans="35:41" x14ac:dyDescent="0.45">
      <c r="AI657" s="5" t="s">
        <v>1785</v>
      </c>
      <c r="AJ657" s="5" t="s">
        <v>1786</v>
      </c>
      <c r="AK657" s="5" t="s">
        <v>1784</v>
      </c>
      <c r="AL657" s="5" t="s">
        <v>1467</v>
      </c>
      <c r="AM657" s="5" t="s">
        <v>131</v>
      </c>
      <c r="AN657" s="5">
        <v>220.2</v>
      </c>
      <c r="AO657" s="5">
        <v>144.80000000000001</v>
      </c>
    </row>
    <row r="658" spans="35:41" x14ac:dyDescent="0.45">
      <c r="AI658" s="5" t="s">
        <v>1787</v>
      </c>
      <c r="AJ658" s="5" t="s">
        <v>1788</v>
      </c>
      <c r="AK658" s="5" t="s">
        <v>1789</v>
      </c>
      <c r="AL658" s="5" t="s">
        <v>1790</v>
      </c>
      <c r="AM658" s="5" t="s">
        <v>46</v>
      </c>
      <c r="AN658" s="5">
        <v>132.4</v>
      </c>
      <c r="AO658" s="5">
        <v>87.2</v>
      </c>
    </row>
    <row r="659" spans="35:41" x14ac:dyDescent="0.45">
      <c r="AI659" s="5" t="s">
        <v>1791</v>
      </c>
      <c r="AJ659" s="5" t="s">
        <v>1792</v>
      </c>
      <c r="AK659" s="5" t="s">
        <v>1793</v>
      </c>
      <c r="AL659" s="5" t="s">
        <v>1794</v>
      </c>
      <c r="AM659" s="5" t="s">
        <v>289</v>
      </c>
      <c r="AN659" s="5">
        <v>237.5</v>
      </c>
      <c r="AO659" s="5">
        <v>229.2</v>
      </c>
    </row>
    <row r="660" spans="35:41" x14ac:dyDescent="0.45">
      <c r="AI660" s="5" t="s">
        <v>1795</v>
      </c>
      <c r="AJ660" s="5" t="s">
        <v>1796</v>
      </c>
      <c r="AK660" s="5" t="s">
        <v>1793</v>
      </c>
      <c r="AL660" s="5" t="s">
        <v>1794</v>
      </c>
      <c r="AM660" s="5" t="s">
        <v>1238</v>
      </c>
      <c r="AN660" s="5">
        <v>255</v>
      </c>
      <c r="AO660" s="5">
        <v>229.2</v>
      </c>
    </row>
    <row r="661" spans="35:41" x14ac:dyDescent="0.45">
      <c r="AI661" s="5" t="s">
        <v>1797</v>
      </c>
      <c r="AJ661" s="5" t="s">
        <v>1798</v>
      </c>
      <c r="AK661" s="5" t="s">
        <v>1799</v>
      </c>
      <c r="AL661" s="5" t="s">
        <v>425</v>
      </c>
      <c r="AM661" s="5" t="s">
        <v>872</v>
      </c>
      <c r="AN661" s="5">
        <v>51.7</v>
      </c>
      <c r="AO661" s="5">
        <v>39.200000000000003</v>
      </c>
    </row>
    <row r="662" spans="35:41" x14ac:dyDescent="0.45">
      <c r="AI662" s="5" t="s">
        <v>1800</v>
      </c>
      <c r="AJ662" s="5" t="s">
        <v>1801</v>
      </c>
      <c r="AK662" s="5" t="s">
        <v>1799</v>
      </c>
      <c r="AL662" s="5" t="s">
        <v>425</v>
      </c>
      <c r="AM662" s="5" t="s">
        <v>569</v>
      </c>
      <c r="AN662" s="5">
        <v>51.7</v>
      </c>
      <c r="AO662" s="5">
        <v>39.200000000000003</v>
      </c>
    </row>
    <row r="663" spans="35:41" x14ac:dyDescent="0.45">
      <c r="AI663" s="5" t="s">
        <v>1802</v>
      </c>
      <c r="AJ663" s="5" t="s">
        <v>1803</v>
      </c>
      <c r="AK663" s="5" t="s">
        <v>1799</v>
      </c>
      <c r="AL663" s="5" t="s">
        <v>1804</v>
      </c>
      <c r="AM663" s="5" t="s">
        <v>872</v>
      </c>
      <c r="AN663" s="5">
        <v>258.10000000000002</v>
      </c>
      <c r="AO663" s="5">
        <v>140</v>
      </c>
    </row>
    <row r="664" spans="35:41" x14ac:dyDescent="0.45">
      <c r="AI664" s="5" t="s">
        <v>1805</v>
      </c>
      <c r="AJ664" s="5" t="s">
        <v>1806</v>
      </c>
      <c r="AK664" s="5" t="s">
        <v>1799</v>
      </c>
      <c r="AL664" s="5" t="s">
        <v>1804</v>
      </c>
      <c r="AM664" s="5" t="s">
        <v>569</v>
      </c>
      <c r="AN664" s="5">
        <v>258.10000000000002</v>
      </c>
      <c r="AO664" s="5">
        <v>140</v>
      </c>
    </row>
    <row r="665" spans="35:41" x14ac:dyDescent="0.45">
      <c r="AI665" s="5" t="s">
        <v>1807</v>
      </c>
      <c r="AJ665" s="5" t="s">
        <v>1808</v>
      </c>
      <c r="AK665" s="5" t="s">
        <v>1799</v>
      </c>
      <c r="AL665" s="5" t="s">
        <v>381</v>
      </c>
      <c r="AM665" s="5" t="s">
        <v>872</v>
      </c>
      <c r="AN665" s="5">
        <v>1338.8</v>
      </c>
      <c r="AO665" s="5">
        <v>365</v>
      </c>
    </row>
    <row r="666" spans="35:41" x14ac:dyDescent="0.45">
      <c r="AI666" s="5" t="s">
        <v>1809</v>
      </c>
      <c r="AJ666" s="5" t="s">
        <v>1810</v>
      </c>
      <c r="AK666" s="5" t="s">
        <v>1799</v>
      </c>
      <c r="AL666" s="5" t="s">
        <v>381</v>
      </c>
      <c r="AM666" s="5" t="s">
        <v>569</v>
      </c>
      <c r="AN666" s="5">
        <v>1618.4</v>
      </c>
      <c r="AO666" s="5">
        <v>365</v>
      </c>
    </row>
    <row r="667" spans="35:41" x14ac:dyDescent="0.45">
      <c r="AI667" s="5" t="s">
        <v>1811</v>
      </c>
      <c r="AJ667" s="5" t="s">
        <v>1812</v>
      </c>
      <c r="AK667" s="5" t="s">
        <v>1813</v>
      </c>
      <c r="AL667" s="5" t="s">
        <v>742</v>
      </c>
      <c r="AM667" s="5" t="s">
        <v>422</v>
      </c>
      <c r="AN667" s="5">
        <v>58.1</v>
      </c>
      <c r="AO667" s="5">
        <v>23.9</v>
      </c>
    </row>
    <row r="668" spans="35:41" x14ac:dyDescent="0.45">
      <c r="AI668" s="5" t="s">
        <v>1814</v>
      </c>
      <c r="AJ668" s="5" t="s">
        <v>1815</v>
      </c>
      <c r="AK668" s="5" t="s">
        <v>1816</v>
      </c>
      <c r="AL668" s="5" t="s">
        <v>53</v>
      </c>
      <c r="AM668" s="5" t="s">
        <v>131</v>
      </c>
      <c r="AN668" s="5">
        <v>59.1</v>
      </c>
      <c r="AO668" s="5">
        <v>37.200000000000003</v>
      </c>
    </row>
    <row r="669" spans="35:41" x14ac:dyDescent="0.45">
      <c r="AI669" s="5" t="s">
        <v>1817</v>
      </c>
      <c r="AJ669" s="5" t="s">
        <v>1818</v>
      </c>
      <c r="AK669" s="5" t="s">
        <v>1816</v>
      </c>
      <c r="AL669" s="5" t="s">
        <v>53</v>
      </c>
      <c r="AM669" s="5" t="s">
        <v>1390</v>
      </c>
      <c r="AN669" s="5">
        <v>65.8</v>
      </c>
      <c r="AO669" s="5">
        <v>37.200000000000003</v>
      </c>
    </row>
    <row r="670" spans="35:41" x14ac:dyDescent="0.45">
      <c r="AI670" s="5" t="s">
        <v>1819</v>
      </c>
      <c r="AJ670" s="5" t="s">
        <v>1820</v>
      </c>
      <c r="AK670" s="5" t="s">
        <v>1816</v>
      </c>
      <c r="AL670" s="5" t="s">
        <v>97</v>
      </c>
      <c r="AM670" s="5" t="s">
        <v>131</v>
      </c>
      <c r="AN670" s="5">
        <v>1557.7</v>
      </c>
      <c r="AO670" s="5">
        <v>552.9</v>
      </c>
    </row>
    <row r="671" spans="35:41" x14ac:dyDescent="0.45">
      <c r="AI671" s="5" t="s">
        <v>1821</v>
      </c>
      <c r="AJ671" s="5" t="s">
        <v>1822</v>
      </c>
      <c r="AK671" s="5" t="s">
        <v>1816</v>
      </c>
      <c r="AL671" s="5" t="s">
        <v>97</v>
      </c>
      <c r="AM671" s="5" t="s">
        <v>1390</v>
      </c>
      <c r="AN671" s="5">
        <v>1644.5</v>
      </c>
      <c r="AO671" s="5">
        <v>552.9</v>
      </c>
    </row>
    <row r="672" spans="35:41" x14ac:dyDescent="0.45">
      <c r="AI672" s="5" t="s">
        <v>1823</v>
      </c>
      <c r="AJ672" s="5" t="s">
        <v>1824</v>
      </c>
      <c r="AK672" s="5" t="s">
        <v>1825</v>
      </c>
      <c r="AL672" s="5" t="s">
        <v>112</v>
      </c>
      <c r="AM672" s="5" t="s">
        <v>46</v>
      </c>
      <c r="AN672" s="5">
        <v>59.7</v>
      </c>
      <c r="AO672" s="5">
        <v>28.7</v>
      </c>
    </row>
    <row r="673" spans="35:41" x14ac:dyDescent="0.45">
      <c r="AI673" s="5" t="s">
        <v>1826</v>
      </c>
      <c r="AJ673" s="5" t="s">
        <v>1827</v>
      </c>
      <c r="AK673" s="5" t="s">
        <v>1828</v>
      </c>
      <c r="AL673" s="5" t="s">
        <v>163</v>
      </c>
      <c r="AM673" s="5" t="s">
        <v>54</v>
      </c>
      <c r="AN673" s="5">
        <v>101.3</v>
      </c>
      <c r="AO673" s="5">
        <v>42.6</v>
      </c>
    </row>
    <row r="674" spans="35:41" x14ac:dyDescent="0.45">
      <c r="AI674" s="5" t="s">
        <v>1829</v>
      </c>
      <c r="AJ674" s="5" t="s">
        <v>1830</v>
      </c>
      <c r="AK674" s="5" t="s">
        <v>1831</v>
      </c>
      <c r="AL674" s="5" t="s">
        <v>1832</v>
      </c>
      <c r="AM674" s="5" t="s">
        <v>1833</v>
      </c>
      <c r="AN674" s="5">
        <v>135.1</v>
      </c>
      <c r="AO674" s="5">
        <v>65</v>
      </c>
    </row>
    <row r="675" spans="35:41" x14ac:dyDescent="0.45">
      <c r="AI675" s="5" t="s">
        <v>1834</v>
      </c>
      <c r="AJ675" s="5" t="s">
        <v>1835</v>
      </c>
      <c r="AK675" s="5" t="s">
        <v>1836</v>
      </c>
      <c r="AL675" s="5" t="s">
        <v>1837</v>
      </c>
      <c r="AM675" s="5" t="s">
        <v>1312</v>
      </c>
      <c r="AN675" s="5">
        <v>484.6</v>
      </c>
      <c r="AO675" s="5">
        <v>120.7</v>
      </c>
    </row>
    <row r="676" spans="35:41" x14ac:dyDescent="0.45">
      <c r="AI676" s="5" t="s">
        <v>1838</v>
      </c>
      <c r="AJ676" s="5" t="s">
        <v>1839</v>
      </c>
      <c r="AK676" s="5" t="s">
        <v>1836</v>
      </c>
      <c r="AL676" s="5" t="s">
        <v>1840</v>
      </c>
      <c r="AM676" s="5" t="s">
        <v>1312</v>
      </c>
      <c r="AN676" s="5">
        <v>623.4</v>
      </c>
      <c r="AO676" s="5">
        <v>131.9</v>
      </c>
    </row>
    <row r="677" spans="35:41" x14ac:dyDescent="0.45">
      <c r="AI677" s="5" t="s">
        <v>1841</v>
      </c>
      <c r="AJ677" s="5" t="s">
        <v>1842</v>
      </c>
      <c r="AK677" s="5" t="s">
        <v>1836</v>
      </c>
      <c r="AL677" s="5" t="s">
        <v>1843</v>
      </c>
      <c r="AM677" s="5" t="s">
        <v>1312</v>
      </c>
      <c r="AN677" s="5">
        <v>327</v>
      </c>
      <c r="AO677" s="5">
        <v>130.80000000000001</v>
      </c>
    </row>
    <row r="678" spans="35:41" x14ac:dyDescent="0.45">
      <c r="AI678" s="5" t="s">
        <v>1844</v>
      </c>
      <c r="AJ678" s="5" t="s">
        <v>1845</v>
      </c>
      <c r="AK678" s="5" t="s">
        <v>1836</v>
      </c>
      <c r="AL678" s="5" t="s">
        <v>1846</v>
      </c>
      <c r="AM678" s="5" t="s">
        <v>1312</v>
      </c>
      <c r="AN678" s="5">
        <v>407.4</v>
      </c>
      <c r="AO678" s="5">
        <v>197</v>
      </c>
    </row>
    <row r="679" spans="35:41" x14ac:dyDescent="0.45">
      <c r="AI679" s="5" t="s">
        <v>1847</v>
      </c>
      <c r="AJ679" s="5" t="s">
        <v>1848</v>
      </c>
      <c r="AK679" s="5" t="s">
        <v>1836</v>
      </c>
      <c r="AL679" s="5" t="s">
        <v>1849</v>
      </c>
      <c r="AM679" s="5" t="s">
        <v>1312</v>
      </c>
      <c r="AN679" s="5">
        <v>327</v>
      </c>
      <c r="AO679" s="5">
        <v>130.80000000000001</v>
      </c>
    </row>
    <row r="680" spans="35:41" x14ac:dyDescent="0.45">
      <c r="AI680" s="5" t="s">
        <v>1850</v>
      </c>
      <c r="AJ680" s="5" t="s">
        <v>1851</v>
      </c>
      <c r="AK680" s="5" t="s">
        <v>1836</v>
      </c>
      <c r="AL680" s="5" t="s">
        <v>1852</v>
      </c>
      <c r="AM680" s="5" t="s">
        <v>1312</v>
      </c>
      <c r="AN680" s="5">
        <v>407.4</v>
      </c>
      <c r="AO680" s="5">
        <v>108.3</v>
      </c>
    </row>
    <row r="681" spans="35:41" x14ac:dyDescent="0.45">
      <c r="AI681" s="5" t="s">
        <v>1853</v>
      </c>
      <c r="AJ681" s="5" t="s">
        <v>1854</v>
      </c>
      <c r="AK681" s="5" t="s">
        <v>1855</v>
      </c>
      <c r="AL681" s="5" t="s">
        <v>612</v>
      </c>
      <c r="AM681" s="5" t="s">
        <v>1856</v>
      </c>
      <c r="AN681" s="5">
        <v>115.9</v>
      </c>
      <c r="AO681" s="5">
        <v>61</v>
      </c>
    </row>
    <row r="682" spans="35:41" x14ac:dyDescent="0.45">
      <c r="AI682" s="5" t="s">
        <v>1857</v>
      </c>
      <c r="AJ682" s="5" t="s">
        <v>1858</v>
      </c>
      <c r="AK682" s="5" t="s">
        <v>1859</v>
      </c>
      <c r="AL682" s="5" t="s">
        <v>714</v>
      </c>
      <c r="AM682" s="5" t="s">
        <v>1856</v>
      </c>
      <c r="AN682" s="5">
        <v>155.4</v>
      </c>
      <c r="AO682" s="5">
        <v>87.4</v>
      </c>
    </row>
    <row r="683" spans="35:41" x14ac:dyDescent="0.45">
      <c r="AI683" s="5" t="s">
        <v>1860</v>
      </c>
      <c r="AJ683" s="5" t="s">
        <v>1861</v>
      </c>
      <c r="AK683" s="5" t="s">
        <v>1859</v>
      </c>
      <c r="AL683" s="5" t="s">
        <v>742</v>
      </c>
      <c r="AM683" s="5" t="s">
        <v>1856</v>
      </c>
      <c r="AN683" s="5">
        <v>230.5</v>
      </c>
      <c r="AO683" s="5">
        <v>134.5</v>
      </c>
    </row>
    <row r="684" spans="35:41" x14ac:dyDescent="0.45">
      <c r="AI684" s="5" t="s">
        <v>1862</v>
      </c>
      <c r="AJ684" s="5" t="s">
        <v>1863</v>
      </c>
      <c r="AK684" s="5" t="s">
        <v>1864</v>
      </c>
      <c r="AL684" s="5" t="s">
        <v>200</v>
      </c>
      <c r="AM684" s="5" t="s">
        <v>866</v>
      </c>
      <c r="AN684" s="5">
        <v>180.7</v>
      </c>
      <c r="AO684" s="5">
        <v>122.9</v>
      </c>
    </row>
    <row r="685" spans="35:41" x14ac:dyDescent="0.45">
      <c r="AI685" s="5" t="s">
        <v>1865</v>
      </c>
      <c r="AJ685" s="5" t="s">
        <v>1866</v>
      </c>
      <c r="AK685" s="5" t="s">
        <v>1867</v>
      </c>
      <c r="AL685" s="5" t="s">
        <v>53</v>
      </c>
      <c r="AM685" s="5" t="s">
        <v>866</v>
      </c>
      <c r="AN685" s="5">
        <v>166.8</v>
      </c>
      <c r="AO685" s="5">
        <v>163.9</v>
      </c>
    </row>
    <row r="686" spans="35:41" x14ac:dyDescent="0.45">
      <c r="AI686" s="5" t="s">
        <v>1868</v>
      </c>
      <c r="AJ686" s="5" t="s">
        <v>1869</v>
      </c>
      <c r="AK686" s="5" t="s">
        <v>1870</v>
      </c>
      <c r="AL686" s="5" t="s">
        <v>145</v>
      </c>
      <c r="AM686" s="5" t="s">
        <v>186</v>
      </c>
      <c r="AN686" s="5">
        <v>1644.5</v>
      </c>
      <c r="AO686" s="5">
        <v>537.4</v>
      </c>
    </row>
    <row r="687" spans="35:41" x14ac:dyDescent="0.45">
      <c r="AI687" s="5" t="s">
        <v>1871</v>
      </c>
      <c r="AJ687" s="5" t="s">
        <v>1872</v>
      </c>
      <c r="AK687" s="5" t="s">
        <v>1873</v>
      </c>
      <c r="AL687" s="5" t="s">
        <v>163</v>
      </c>
      <c r="AM687" s="5" t="s">
        <v>46</v>
      </c>
      <c r="AN687" s="5">
        <v>182.7</v>
      </c>
      <c r="AO687" s="5">
        <v>126.3</v>
      </c>
    </row>
    <row r="688" spans="35:41" x14ac:dyDescent="0.45">
      <c r="AI688" s="5" t="s">
        <v>1874</v>
      </c>
      <c r="AJ688" s="5" t="s">
        <v>1875</v>
      </c>
      <c r="AK688" s="5" t="s">
        <v>1876</v>
      </c>
      <c r="AL688" s="5" t="s">
        <v>175</v>
      </c>
      <c r="AM688" s="5" t="s">
        <v>866</v>
      </c>
      <c r="AN688" s="5">
        <v>2715.3</v>
      </c>
      <c r="AO688" s="5">
        <v>1994.2</v>
      </c>
    </row>
    <row r="689" spans="35:41" x14ac:dyDescent="0.45">
      <c r="AI689" s="5" t="s">
        <v>1877</v>
      </c>
      <c r="AJ689" s="5" t="s">
        <v>1878</v>
      </c>
      <c r="AK689" s="5" t="s">
        <v>1879</v>
      </c>
      <c r="AL689" s="5" t="s">
        <v>425</v>
      </c>
      <c r="AM689" s="5" t="s">
        <v>186</v>
      </c>
      <c r="AN689" s="5">
        <v>217.7</v>
      </c>
      <c r="AO689" s="5">
        <v>195.5</v>
      </c>
    </row>
    <row r="690" spans="35:41" x14ac:dyDescent="0.45">
      <c r="AI690" s="5" t="s">
        <v>1880</v>
      </c>
      <c r="AJ690" s="5" t="s">
        <v>1881</v>
      </c>
      <c r="AK690" s="5" t="s">
        <v>1882</v>
      </c>
      <c r="AL690" s="5" t="s">
        <v>141</v>
      </c>
      <c r="AM690" s="5" t="s">
        <v>36</v>
      </c>
      <c r="AN690" s="5">
        <v>8.4</v>
      </c>
      <c r="AO690" s="5">
        <v>5.7</v>
      </c>
    </row>
    <row r="691" spans="35:41" x14ac:dyDescent="0.45">
      <c r="AI691" s="5" t="s">
        <v>1883</v>
      </c>
      <c r="AJ691" s="5" t="s">
        <v>1884</v>
      </c>
      <c r="AK691" s="5" t="s">
        <v>1882</v>
      </c>
      <c r="AL691" s="5" t="s">
        <v>141</v>
      </c>
      <c r="AM691" s="5" t="s">
        <v>387</v>
      </c>
      <c r="AN691" s="5">
        <v>8.4</v>
      </c>
      <c r="AO691" s="5">
        <v>5.7</v>
      </c>
    </row>
    <row r="692" spans="35:41" x14ac:dyDescent="0.45">
      <c r="AI692" s="5" t="s">
        <v>1885</v>
      </c>
      <c r="AJ692" s="5" t="s">
        <v>1886</v>
      </c>
      <c r="AK692" s="5" t="s">
        <v>1887</v>
      </c>
      <c r="AL692" s="5" t="s">
        <v>1888</v>
      </c>
      <c r="AM692" s="5" t="s">
        <v>1436</v>
      </c>
      <c r="AN692" s="5">
        <v>16</v>
      </c>
      <c r="AO692" s="5">
        <v>9.1</v>
      </c>
    </row>
    <row r="693" spans="35:41" x14ac:dyDescent="0.45">
      <c r="AI693" s="5" t="s">
        <v>1889</v>
      </c>
      <c r="AJ693" s="5" t="s">
        <v>1890</v>
      </c>
      <c r="AK693" s="5" t="s">
        <v>1891</v>
      </c>
      <c r="AL693" s="5" t="s">
        <v>1892</v>
      </c>
      <c r="AM693" s="5" t="s">
        <v>1893</v>
      </c>
      <c r="AN693" s="5">
        <v>23.2</v>
      </c>
      <c r="AO693" s="5">
        <v>12.8</v>
      </c>
    </row>
    <row r="694" spans="35:41" x14ac:dyDescent="0.45">
      <c r="AI694" s="5" t="s">
        <v>1894</v>
      </c>
      <c r="AJ694" s="5" t="s">
        <v>1895</v>
      </c>
      <c r="AK694" s="5" t="s">
        <v>1896</v>
      </c>
      <c r="AL694" s="5" t="s">
        <v>679</v>
      </c>
      <c r="AM694" s="5" t="s">
        <v>1105</v>
      </c>
      <c r="AN694" s="5">
        <v>10.6</v>
      </c>
      <c r="AO694" s="5">
        <v>7.8</v>
      </c>
    </row>
    <row r="695" spans="35:41" x14ac:dyDescent="0.45">
      <c r="AI695" s="5" t="s">
        <v>1897</v>
      </c>
      <c r="AJ695" s="5" t="s">
        <v>1898</v>
      </c>
      <c r="AK695" s="5" t="s">
        <v>1899</v>
      </c>
      <c r="AL695" s="5" t="s">
        <v>1282</v>
      </c>
      <c r="AM695" s="5" t="s">
        <v>146</v>
      </c>
      <c r="AN695" s="5">
        <v>9.1999999999999993</v>
      </c>
      <c r="AO695" s="5">
        <v>5.9</v>
      </c>
    </row>
    <row r="696" spans="35:41" x14ac:dyDescent="0.45">
      <c r="AI696" s="5" t="s">
        <v>1900</v>
      </c>
      <c r="AJ696" s="5" t="s">
        <v>1901</v>
      </c>
      <c r="AK696" s="5" t="s">
        <v>1899</v>
      </c>
      <c r="AL696" s="5" t="s">
        <v>1259</v>
      </c>
      <c r="AM696" s="5" t="s">
        <v>146</v>
      </c>
      <c r="AN696" s="5">
        <v>11.1</v>
      </c>
      <c r="AO696" s="5">
        <v>6.5</v>
      </c>
    </row>
    <row r="697" spans="35:41" x14ac:dyDescent="0.45">
      <c r="AI697" s="5" t="s">
        <v>1902</v>
      </c>
      <c r="AJ697" s="5" t="s">
        <v>1903</v>
      </c>
      <c r="AK697" s="5" t="s">
        <v>1904</v>
      </c>
      <c r="AL697" s="5" t="s">
        <v>84</v>
      </c>
      <c r="AM697" s="5" t="s">
        <v>54</v>
      </c>
      <c r="AN697" s="5">
        <v>10</v>
      </c>
      <c r="AO697" s="5">
        <v>5.7</v>
      </c>
    </row>
    <row r="698" spans="35:41" x14ac:dyDescent="0.45">
      <c r="AI698" s="5" t="s">
        <v>1905</v>
      </c>
      <c r="AJ698" s="5" t="s">
        <v>1906</v>
      </c>
      <c r="AK698" s="5" t="s">
        <v>1904</v>
      </c>
      <c r="AL698" s="5" t="s">
        <v>53</v>
      </c>
      <c r="AM698" s="5" t="s">
        <v>54</v>
      </c>
      <c r="AN698" s="5">
        <v>9.6999999999999993</v>
      </c>
      <c r="AO698" s="5">
        <v>5.9</v>
      </c>
    </row>
    <row r="699" spans="35:41" x14ac:dyDescent="0.45">
      <c r="AI699" s="5" t="s">
        <v>1907</v>
      </c>
      <c r="AJ699" s="5" t="s">
        <v>1908</v>
      </c>
      <c r="AK699" s="5" t="s">
        <v>1909</v>
      </c>
      <c r="AL699" s="5" t="s">
        <v>39</v>
      </c>
      <c r="AM699" s="5" t="s">
        <v>621</v>
      </c>
      <c r="AN699" s="5">
        <v>48.5</v>
      </c>
      <c r="AO699" s="5">
        <v>25.5</v>
      </c>
    </row>
    <row r="700" spans="35:41" x14ac:dyDescent="0.45">
      <c r="AI700" s="5" t="s">
        <v>1910</v>
      </c>
      <c r="AJ700" s="5" t="s">
        <v>1911</v>
      </c>
      <c r="AK700" s="5" t="s">
        <v>1909</v>
      </c>
      <c r="AL700" s="5" t="s">
        <v>39</v>
      </c>
      <c r="AM700" s="5" t="s">
        <v>36</v>
      </c>
      <c r="AN700" s="5">
        <v>27.2</v>
      </c>
      <c r="AO700" s="5">
        <v>25.5</v>
      </c>
    </row>
    <row r="701" spans="35:41" x14ac:dyDescent="0.45">
      <c r="AI701" s="5" t="s">
        <v>1912</v>
      </c>
      <c r="AJ701" s="5" t="s">
        <v>1913</v>
      </c>
      <c r="AK701" s="5" t="s">
        <v>1909</v>
      </c>
      <c r="AL701" s="5" t="s">
        <v>32</v>
      </c>
      <c r="AM701" s="5" t="s">
        <v>621</v>
      </c>
      <c r="AN701" s="5">
        <v>21.9</v>
      </c>
      <c r="AO701" s="5">
        <v>11.5</v>
      </c>
    </row>
    <row r="702" spans="35:41" x14ac:dyDescent="0.45">
      <c r="AI702" s="5" t="s">
        <v>1914</v>
      </c>
      <c r="AJ702" s="5" t="s">
        <v>1915</v>
      </c>
      <c r="AK702" s="5" t="s">
        <v>1909</v>
      </c>
      <c r="AL702" s="5" t="s">
        <v>32</v>
      </c>
      <c r="AM702" s="5" t="s">
        <v>36</v>
      </c>
      <c r="AN702" s="5">
        <v>14.9</v>
      </c>
      <c r="AO702" s="5">
        <v>11.5</v>
      </c>
    </row>
    <row r="703" spans="35:41" x14ac:dyDescent="0.45">
      <c r="AI703" s="5" t="s">
        <v>1916</v>
      </c>
      <c r="AJ703" s="5" t="s">
        <v>1917</v>
      </c>
      <c r="AK703" s="5" t="s">
        <v>1918</v>
      </c>
      <c r="AL703" s="5" t="s">
        <v>1790</v>
      </c>
      <c r="AM703" s="5" t="s">
        <v>151</v>
      </c>
      <c r="AN703" s="5">
        <v>24.8</v>
      </c>
      <c r="AO703" s="5">
        <v>24.3</v>
      </c>
    </row>
    <row r="704" spans="35:41" x14ac:dyDescent="0.45">
      <c r="AI704" s="5" t="s">
        <v>1919</v>
      </c>
      <c r="AJ704" s="5" t="s">
        <v>1920</v>
      </c>
      <c r="AK704" s="5" t="s">
        <v>1921</v>
      </c>
      <c r="AL704" s="5" t="s">
        <v>39</v>
      </c>
      <c r="AM704" s="5" t="s">
        <v>60</v>
      </c>
      <c r="AN704" s="5">
        <v>20.6</v>
      </c>
      <c r="AO704" s="5">
        <v>14.4</v>
      </c>
    </row>
    <row r="705" spans="35:41" x14ac:dyDescent="0.45">
      <c r="AI705" s="5" t="s">
        <v>1922</v>
      </c>
      <c r="AJ705" s="5" t="s">
        <v>1923</v>
      </c>
      <c r="AK705" s="5" t="s">
        <v>1921</v>
      </c>
      <c r="AL705" s="5" t="s">
        <v>112</v>
      </c>
      <c r="AM705" s="5" t="s">
        <v>60</v>
      </c>
      <c r="AN705" s="5">
        <v>27.3</v>
      </c>
      <c r="AO705" s="5">
        <v>19.3</v>
      </c>
    </row>
    <row r="706" spans="35:41" x14ac:dyDescent="0.45">
      <c r="AI706" s="5" t="s">
        <v>1924</v>
      </c>
      <c r="AJ706" s="5" t="s">
        <v>1925</v>
      </c>
      <c r="AK706" s="5" t="s">
        <v>1926</v>
      </c>
      <c r="AL706" s="5" t="s">
        <v>1927</v>
      </c>
      <c r="AM706" s="5" t="s">
        <v>1390</v>
      </c>
      <c r="AN706" s="5">
        <v>24.7</v>
      </c>
      <c r="AO706" s="5">
        <v>23.4</v>
      </c>
    </row>
    <row r="707" spans="35:41" x14ac:dyDescent="0.45">
      <c r="AI707" s="5" t="s">
        <v>1928</v>
      </c>
      <c r="AJ707" s="5" t="s">
        <v>1929</v>
      </c>
      <c r="AK707" s="5" t="s">
        <v>1926</v>
      </c>
      <c r="AL707" s="5" t="s">
        <v>195</v>
      </c>
      <c r="AM707" s="5" t="s">
        <v>1390</v>
      </c>
      <c r="AN707" s="5">
        <v>38.9</v>
      </c>
      <c r="AO707" s="5">
        <v>29.8</v>
      </c>
    </row>
    <row r="708" spans="35:41" x14ac:dyDescent="0.45">
      <c r="AI708" s="5" t="s">
        <v>1930</v>
      </c>
      <c r="AJ708" s="5" t="s">
        <v>1931</v>
      </c>
      <c r="AK708" s="5" t="s">
        <v>1932</v>
      </c>
      <c r="AL708" s="5" t="s">
        <v>32</v>
      </c>
      <c r="AM708" s="5" t="s">
        <v>123</v>
      </c>
      <c r="AN708" s="5">
        <v>38</v>
      </c>
      <c r="AO708" s="5">
        <v>18.2</v>
      </c>
    </row>
    <row r="709" spans="35:41" x14ac:dyDescent="0.45">
      <c r="AI709" s="5" t="s">
        <v>1933</v>
      </c>
      <c r="AJ709" s="5" t="s">
        <v>1934</v>
      </c>
      <c r="AK709" s="5" t="s">
        <v>1932</v>
      </c>
      <c r="AL709" s="5" t="s">
        <v>39</v>
      </c>
      <c r="AM709" s="5" t="s">
        <v>123</v>
      </c>
      <c r="AN709" s="5">
        <v>48.7</v>
      </c>
      <c r="AO709" s="5">
        <v>23.2</v>
      </c>
    </row>
    <row r="710" spans="35:41" x14ac:dyDescent="0.45">
      <c r="AI710" s="5" t="s">
        <v>1935</v>
      </c>
      <c r="AJ710" s="5" t="s">
        <v>1936</v>
      </c>
      <c r="AK710" s="5" t="s">
        <v>1932</v>
      </c>
      <c r="AL710" s="5" t="s">
        <v>32</v>
      </c>
      <c r="AM710" s="5" t="s">
        <v>123</v>
      </c>
      <c r="AN710" s="5">
        <v>38</v>
      </c>
      <c r="AO710" s="5">
        <v>18.2</v>
      </c>
    </row>
    <row r="711" spans="35:41" x14ac:dyDescent="0.45">
      <c r="AI711" s="5" t="s">
        <v>1937</v>
      </c>
      <c r="AJ711" s="5" t="s">
        <v>1938</v>
      </c>
      <c r="AK711" s="5" t="s">
        <v>1932</v>
      </c>
      <c r="AL711" s="5" t="s">
        <v>39</v>
      </c>
      <c r="AM711" s="5" t="s">
        <v>123</v>
      </c>
      <c r="AN711" s="5">
        <v>48.7</v>
      </c>
      <c r="AO711" s="5">
        <v>23.2</v>
      </c>
    </row>
    <row r="712" spans="35:41" x14ac:dyDescent="0.45">
      <c r="AI712" s="5" t="s">
        <v>1939</v>
      </c>
      <c r="AJ712" s="5" t="s">
        <v>1940</v>
      </c>
      <c r="AK712" s="5" t="s">
        <v>1941</v>
      </c>
      <c r="AL712" s="5" t="s">
        <v>32</v>
      </c>
      <c r="AM712" s="5" t="s">
        <v>176</v>
      </c>
      <c r="AN712" s="5">
        <v>20.2</v>
      </c>
      <c r="AO712" s="5">
        <v>15.7</v>
      </c>
    </row>
    <row r="713" spans="35:41" x14ac:dyDescent="0.45">
      <c r="AI713" s="5" t="s">
        <v>1942</v>
      </c>
      <c r="AJ713" s="5" t="s">
        <v>1943</v>
      </c>
      <c r="AK713" s="5" t="s">
        <v>1941</v>
      </c>
      <c r="AL713" s="5" t="s">
        <v>39</v>
      </c>
      <c r="AM713" s="5" t="s">
        <v>176</v>
      </c>
      <c r="AN713" s="5">
        <v>24.6</v>
      </c>
      <c r="AO713" s="5">
        <v>20.2</v>
      </c>
    </row>
    <row r="714" spans="35:41" x14ac:dyDescent="0.45">
      <c r="AI714" s="5" t="s">
        <v>1944</v>
      </c>
      <c r="AJ714" s="5" t="s">
        <v>1945</v>
      </c>
      <c r="AK714" s="5" t="s">
        <v>1941</v>
      </c>
      <c r="AL714" s="5" t="s">
        <v>1946</v>
      </c>
      <c r="AM714" s="5" t="s">
        <v>176</v>
      </c>
      <c r="AN714" s="5">
        <v>109.9</v>
      </c>
      <c r="AO714" s="5">
        <v>76.3</v>
      </c>
    </row>
    <row r="715" spans="35:41" x14ac:dyDescent="0.45">
      <c r="AI715" s="5" t="s">
        <v>1947</v>
      </c>
      <c r="AJ715" s="5" t="s">
        <v>1948</v>
      </c>
      <c r="AK715" s="5" t="s">
        <v>1949</v>
      </c>
      <c r="AL715" s="5" t="s">
        <v>32</v>
      </c>
      <c r="AM715" s="5" t="s">
        <v>297</v>
      </c>
      <c r="AN715" s="5">
        <v>20.100000000000001</v>
      </c>
      <c r="AO715" s="5">
        <v>14.5</v>
      </c>
    </row>
    <row r="716" spans="35:41" x14ac:dyDescent="0.45">
      <c r="AI716" s="5" t="s">
        <v>1950</v>
      </c>
      <c r="AJ716" s="5" t="s">
        <v>1951</v>
      </c>
      <c r="AK716" s="5" t="s">
        <v>1949</v>
      </c>
      <c r="AL716" s="5" t="s">
        <v>39</v>
      </c>
      <c r="AM716" s="5" t="s">
        <v>297</v>
      </c>
      <c r="AN716" s="5">
        <v>23.6</v>
      </c>
      <c r="AO716" s="5">
        <v>16</v>
      </c>
    </row>
    <row r="717" spans="35:41" x14ac:dyDescent="0.45">
      <c r="AI717" s="5" t="s">
        <v>1952</v>
      </c>
      <c r="AJ717" s="5" t="s">
        <v>1953</v>
      </c>
      <c r="AK717" s="5" t="s">
        <v>1949</v>
      </c>
      <c r="AL717" s="5" t="s">
        <v>32</v>
      </c>
      <c r="AM717" s="5" t="s">
        <v>297</v>
      </c>
      <c r="AN717" s="5">
        <v>20.100000000000001</v>
      </c>
      <c r="AO717" s="5">
        <v>10.1</v>
      </c>
    </row>
    <row r="718" spans="35:41" x14ac:dyDescent="0.45">
      <c r="AI718" s="5" t="s">
        <v>1954</v>
      </c>
      <c r="AJ718" s="5" t="s">
        <v>1955</v>
      </c>
      <c r="AK718" s="5" t="s">
        <v>1949</v>
      </c>
      <c r="AL718" s="5" t="s">
        <v>39</v>
      </c>
      <c r="AM718" s="5" t="s">
        <v>297</v>
      </c>
      <c r="AN718" s="5">
        <v>23.6</v>
      </c>
      <c r="AO718" s="5">
        <v>11.5</v>
      </c>
    </row>
    <row r="719" spans="35:41" x14ac:dyDescent="0.45">
      <c r="AI719" s="5" t="s">
        <v>1956</v>
      </c>
      <c r="AJ719" s="5" t="s">
        <v>1957</v>
      </c>
      <c r="AK719" s="5" t="s">
        <v>1958</v>
      </c>
      <c r="AL719" s="5" t="s">
        <v>742</v>
      </c>
      <c r="AM719" s="5" t="s">
        <v>117</v>
      </c>
      <c r="AN719" s="5">
        <v>31</v>
      </c>
      <c r="AO719" s="5">
        <v>28.7</v>
      </c>
    </row>
    <row r="720" spans="35:41" x14ac:dyDescent="0.45">
      <c r="AI720" s="5" t="s">
        <v>1959</v>
      </c>
      <c r="AJ720" s="5" t="s">
        <v>1960</v>
      </c>
      <c r="AK720" s="5" t="s">
        <v>1958</v>
      </c>
      <c r="AL720" s="5" t="s">
        <v>505</v>
      </c>
      <c r="AM720" s="5" t="s">
        <v>117</v>
      </c>
      <c r="AN720" s="5">
        <v>24.3</v>
      </c>
      <c r="AO720" s="5">
        <v>22.8</v>
      </c>
    </row>
    <row r="721" spans="35:41" x14ac:dyDescent="0.45">
      <c r="AI721" s="5" t="s">
        <v>1961</v>
      </c>
      <c r="AJ721" s="5" t="s">
        <v>1962</v>
      </c>
      <c r="AK721" s="5" t="s">
        <v>1963</v>
      </c>
      <c r="AL721" s="5" t="s">
        <v>534</v>
      </c>
      <c r="AM721" s="5" t="s">
        <v>158</v>
      </c>
      <c r="AN721" s="5">
        <v>33.1</v>
      </c>
      <c r="AO721" s="5">
        <v>20.7</v>
      </c>
    </row>
    <row r="722" spans="35:41" x14ac:dyDescent="0.45">
      <c r="AI722" s="5" t="s">
        <v>1964</v>
      </c>
      <c r="AJ722" s="5" t="s">
        <v>1965</v>
      </c>
      <c r="AK722" s="5" t="s">
        <v>1963</v>
      </c>
      <c r="AL722" s="5" t="s">
        <v>425</v>
      </c>
      <c r="AM722" s="5" t="s">
        <v>158</v>
      </c>
      <c r="AN722" s="5">
        <v>19.3</v>
      </c>
      <c r="AO722" s="5">
        <v>11</v>
      </c>
    </row>
    <row r="723" spans="35:41" x14ac:dyDescent="0.45">
      <c r="AI723" s="5" t="s">
        <v>1966</v>
      </c>
      <c r="AJ723" s="5" t="s">
        <v>1967</v>
      </c>
      <c r="AK723" s="5" t="s">
        <v>1963</v>
      </c>
      <c r="AL723" s="5" t="s">
        <v>32</v>
      </c>
      <c r="AM723" s="5" t="s">
        <v>158</v>
      </c>
      <c r="AN723" s="5">
        <v>24.3</v>
      </c>
      <c r="AO723" s="5">
        <v>10.1</v>
      </c>
    </row>
    <row r="724" spans="35:41" x14ac:dyDescent="0.45">
      <c r="AI724" s="5" t="s">
        <v>1968</v>
      </c>
      <c r="AJ724" s="5" t="s">
        <v>1969</v>
      </c>
      <c r="AK724" s="5" t="s">
        <v>1963</v>
      </c>
      <c r="AL724" s="5" t="s">
        <v>425</v>
      </c>
      <c r="AM724" s="5" t="s">
        <v>158</v>
      </c>
      <c r="AN724" s="5">
        <v>19.3</v>
      </c>
      <c r="AO724" s="5">
        <v>10.1</v>
      </c>
    </row>
    <row r="725" spans="35:41" x14ac:dyDescent="0.45">
      <c r="AI725" s="5" t="s">
        <v>1970</v>
      </c>
      <c r="AJ725" s="5" t="s">
        <v>1971</v>
      </c>
      <c r="AK725" s="5" t="s">
        <v>1963</v>
      </c>
      <c r="AL725" s="5" t="s">
        <v>32</v>
      </c>
      <c r="AM725" s="5" t="s">
        <v>158</v>
      </c>
      <c r="AN725" s="5">
        <v>24.3</v>
      </c>
      <c r="AO725" s="5">
        <v>12.8</v>
      </c>
    </row>
    <row r="726" spans="35:41" x14ac:dyDescent="0.45">
      <c r="AI726" s="5" t="s">
        <v>1972</v>
      </c>
      <c r="AJ726" s="5" t="s">
        <v>1973</v>
      </c>
      <c r="AK726" s="5" t="s">
        <v>1974</v>
      </c>
      <c r="AL726" s="5" t="s">
        <v>1975</v>
      </c>
      <c r="AM726" s="5" t="s">
        <v>1011</v>
      </c>
      <c r="AN726" s="5">
        <v>89.8</v>
      </c>
      <c r="AO726" s="5">
        <v>33.700000000000003</v>
      </c>
    </row>
    <row r="727" spans="35:41" x14ac:dyDescent="0.45">
      <c r="AI727" s="5" t="s">
        <v>1976</v>
      </c>
      <c r="AJ727" s="5" t="s">
        <v>1977</v>
      </c>
      <c r="AK727" s="5" t="s">
        <v>1974</v>
      </c>
      <c r="AL727" s="5" t="s">
        <v>1975</v>
      </c>
      <c r="AM727" s="5" t="s">
        <v>289</v>
      </c>
      <c r="AN727" s="5">
        <v>89.2</v>
      </c>
      <c r="AO727" s="5">
        <v>33.700000000000003</v>
      </c>
    </row>
    <row r="728" spans="35:41" x14ac:dyDescent="0.45">
      <c r="AI728" s="5" t="s">
        <v>1978</v>
      </c>
      <c r="AJ728" s="5" t="s">
        <v>1979</v>
      </c>
      <c r="AK728" s="5" t="s">
        <v>1974</v>
      </c>
      <c r="AL728" s="5" t="s">
        <v>32</v>
      </c>
      <c r="AM728" s="5" t="s">
        <v>1011</v>
      </c>
      <c r="AN728" s="5">
        <v>87.2</v>
      </c>
      <c r="AO728" s="5">
        <v>30.7</v>
      </c>
    </row>
    <row r="729" spans="35:41" x14ac:dyDescent="0.45">
      <c r="AI729" s="5" t="s">
        <v>1980</v>
      </c>
      <c r="AJ729" s="5" t="s">
        <v>1981</v>
      </c>
      <c r="AK729" s="5" t="s">
        <v>1974</v>
      </c>
      <c r="AL729" s="5" t="s">
        <v>32</v>
      </c>
      <c r="AM729" s="5" t="s">
        <v>289</v>
      </c>
      <c r="AN729" s="5">
        <v>84.8</v>
      </c>
      <c r="AO729" s="5">
        <v>30.7</v>
      </c>
    </row>
    <row r="730" spans="35:41" x14ac:dyDescent="0.45">
      <c r="AI730" s="5" t="s">
        <v>1982</v>
      </c>
      <c r="AJ730" s="5" t="s">
        <v>1983</v>
      </c>
      <c r="AK730" s="5" t="s">
        <v>1974</v>
      </c>
      <c r="AL730" s="5" t="s">
        <v>39</v>
      </c>
      <c r="AM730" s="5" t="s">
        <v>1011</v>
      </c>
      <c r="AN730" s="5">
        <v>70.8</v>
      </c>
      <c r="AO730" s="5">
        <v>40.5</v>
      </c>
    </row>
    <row r="731" spans="35:41" x14ac:dyDescent="0.45">
      <c r="AI731" s="5" t="s">
        <v>1984</v>
      </c>
      <c r="AJ731" s="5" t="s">
        <v>1985</v>
      </c>
      <c r="AK731" s="5" t="s">
        <v>1974</v>
      </c>
      <c r="AL731" s="5" t="s">
        <v>39</v>
      </c>
      <c r="AM731" s="5" t="s">
        <v>289</v>
      </c>
      <c r="AN731" s="5">
        <v>70.8</v>
      </c>
      <c r="AO731" s="5">
        <v>40.5</v>
      </c>
    </row>
    <row r="732" spans="35:41" x14ac:dyDescent="0.45">
      <c r="AI732" s="5" t="s">
        <v>1986</v>
      </c>
      <c r="AJ732" s="5" t="s">
        <v>1987</v>
      </c>
      <c r="AK732" s="5" t="s">
        <v>1974</v>
      </c>
      <c r="AL732" s="5" t="s">
        <v>32</v>
      </c>
      <c r="AM732" s="5" t="s">
        <v>1011</v>
      </c>
      <c r="AN732" s="5">
        <v>61</v>
      </c>
      <c r="AO732" s="5">
        <v>32.700000000000003</v>
      </c>
    </row>
    <row r="733" spans="35:41" x14ac:dyDescent="0.45">
      <c r="AI733" s="5" t="s">
        <v>1988</v>
      </c>
      <c r="AJ733" s="5" t="s">
        <v>1989</v>
      </c>
      <c r="AK733" s="5" t="s">
        <v>1974</v>
      </c>
      <c r="AL733" s="5" t="s">
        <v>32</v>
      </c>
      <c r="AM733" s="5" t="s">
        <v>289</v>
      </c>
      <c r="AN733" s="5">
        <v>61</v>
      </c>
      <c r="AO733" s="5">
        <v>32.700000000000003</v>
      </c>
    </row>
    <row r="734" spans="35:41" x14ac:dyDescent="0.45">
      <c r="AI734" s="5" t="s">
        <v>1990</v>
      </c>
      <c r="AJ734" s="5" t="s">
        <v>1991</v>
      </c>
      <c r="AK734" s="5" t="s">
        <v>1974</v>
      </c>
      <c r="AL734" s="5" t="s">
        <v>39</v>
      </c>
      <c r="AM734" s="5" t="s">
        <v>1011</v>
      </c>
      <c r="AN734" s="5">
        <v>70.8</v>
      </c>
      <c r="AO734" s="5">
        <v>40.5</v>
      </c>
    </row>
    <row r="735" spans="35:41" x14ac:dyDescent="0.45">
      <c r="AI735" s="5" t="s">
        <v>1992</v>
      </c>
      <c r="AJ735" s="5" t="s">
        <v>1993</v>
      </c>
      <c r="AK735" s="5" t="s">
        <v>1974</v>
      </c>
      <c r="AL735" s="5" t="s">
        <v>39</v>
      </c>
      <c r="AM735" s="5" t="s">
        <v>289</v>
      </c>
      <c r="AN735" s="5">
        <v>70.8</v>
      </c>
      <c r="AO735" s="5">
        <v>40.5</v>
      </c>
    </row>
    <row r="736" spans="35:41" x14ac:dyDescent="0.45">
      <c r="AI736" s="5" t="s">
        <v>1994</v>
      </c>
      <c r="AJ736" s="5" t="s">
        <v>1995</v>
      </c>
      <c r="AK736" s="5" t="s">
        <v>1996</v>
      </c>
      <c r="AL736" s="5" t="s">
        <v>39</v>
      </c>
      <c r="AM736" s="5" t="s">
        <v>683</v>
      </c>
      <c r="AN736" s="5">
        <v>37.5</v>
      </c>
      <c r="AO736" s="5">
        <v>16.3</v>
      </c>
    </row>
    <row r="737" spans="35:41" x14ac:dyDescent="0.45">
      <c r="AI737" s="5" t="s">
        <v>1997</v>
      </c>
      <c r="AJ737" s="5" t="s">
        <v>1998</v>
      </c>
      <c r="AK737" s="5" t="s">
        <v>1996</v>
      </c>
      <c r="AL737" s="5" t="s">
        <v>39</v>
      </c>
      <c r="AM737" s="5" t="s">
        <v>683</v>
      </c>
      <c r="AN737" s="5">
        <v>37.5</v>
      </c>
      <c r="AO737" s="5">
        <v>16.3</v>
      </c>
    </row>
    <row r="738" spans="35:41" x14ac:dyDescent="0.45">
      <c r="AI738" s="5" t="s">
        <v>1999</v>
      </c>
      <c r="AJ738" s="5" t="s">
        <v>2000</v>
      </c>
      <c r="AK738" s="5" t="s">
        <v>1996</v>
      </c>
      <c r="AL738" s="5" t="s">
        <v>249</v>
      </c>
      <c r="AM738" s="5" t="s">
        <v>683</v>
      </c>
      <c r="AN738" s="5">
        <v>75.2</v>
      </c>
      <c r="AO738" s="5">
        <v>33.1</v>
      </c>
    </row>
    <row r="739" spans="35:41" x14ac:dyDescent="0.45">
      <c r="AI739" s="5" t="s">
        <v>2001</v>
      </c>
      <c r="AJ739" s="5" t="s">
        <v>2002</v>
      </c>
      <c r="AK739" s="5" t="s">
        <v>2003</v>
      </c>
      <c r="AL739" s="5" t="s">
        <v>32</v>
      </c>
      <c r="AM739" s="5" t="s">
        <v>167</v>
      </c>
      <c r="AN739" s="5">
        <v>48.9</v>
      </c>
      <c r="AO739" s="5">
        <v>17.2</v>
      </c>
    </row>
    <row r="740" spans="35:41" x14ac:dyDescent="0.45">
      <c r="AI740" s="5" t="s">
        <v>2004</v>
      </c>
      <c r="AJ740" s="5" t="s">
        <v>2005</v>
      </c>
      <c r="AK740" s="5" t="s">
        <v>2003</v>
      </c>
      <c r="AL740" s="5" t="s">
        <v>2006</v>
      </c>
      <c r="AM740" s="5" t="s">
        <v>167</v>
      </c>
      <c r="AN740" s="5">
        <v>8.8000000000000007</v>
      </c>
      <c r="AO740" s="5">
        <v>6.7</v>
      </c>
    </row>
    <row r="741" spans="35:41" x14ac:dyDescent="0.45">
      <c r="AI741" s="5" t="s">
        <v>2007</v>
      </c>
      <c r="AJ741" s="5" t="s">
        <v>2008</v>
      </c>
      <c r="AK741" s="5" t="s">
        <v>2009</v>
      </c>
      <c r="AL741" s="5" t="s">
        <v>237</v>
      </c>
      <c r="AM741" s="5" t="s">
        <v>824</v>
      </c>
      <c r="AN741" s="5">
        <v>30.7</v>
      </c>
      <c r="AO741" s="5">
        <v>20.8</v>
      </c>
    </row>
    <row r="742" spans="35:41" x14ac:dyDescent="0.45">
      <c r="AI742" s="5" t="s">
        <v>2010</v>
      </c>
      <c r="AJ742" s="5" t="s">
        <v>2011</v>
      </c>
      <c r="AK742" s="5" t="s">
        <v>2012</v>
      </c>
      <c r="AL742" s="5" t="s">
        <v>145</v>
      </c>
      <c r="AM742" s="5" t="s">
        <v>196</v>
      </c>
      <c r="AN742" s="5">
        <v>47.2</v>
      </c>
      <c r="AO742" s="5">
        <v>35.299999999999997</v>
      </c>
    </row>
    <row r="743" spans="35:41" x14ac:dyDescent="0.45">
      <c r="AI743" s="5" t="s">
        <v>2013</v>
      </c>
      <c r="AJ743" s="5" t="s">
        <v>2014</v>
      </c>
      <c r="AK743" s="5" t="s">
        <v>2012</v>
      </c>
      <c r="AL743" s="5" t="s">
        <v>2015</v>
      </c>
      <c r="AM743" s="5" t="s">
        <v>196</v>
      </c>
      <c r="AN743" s="5">
        <v>36.1</v>
      </c>
      <c r="AO743" s="5">
        <v>23.4</v>
      </c>
    </row>
    <row r="744" spans="35:41" x14ac:dyDescent="0.45">
      <c r="AI744" s="5" t="s">
        <v>2016</v>
      </c>
      <c r="AJ744" s="5" t="s">
        <v>2017</v>
      </c>
      <c r="AK744" s="5" t="s">
        <v>2018</v>
      </c>
      <c r="AL744" s="5" t="s">
        <v>2019</v>
      </c>
      <c r="AM744" s="5" t="s">
        <v>824</v>
      </c>
      <c r="AN744" s="5">
        <v>64.400000000000006</v>
      </c>
      <c r="AO744" s="5">
        <v>45</v>
      </c>
    </row>
    <row r="745" spans="35:41" x14ac:dyDescent="0.45">
      <c r="AI745" s="5" t="s">
        <v>2020</v>
      </c>
      <c r="AJ745" s="5" t="s">
        <v>2021</v>
      </c>
      <c r="AK745" s="5" t="s">
        <v>2022</v>
      </c>
      <c r="AL745" s="5" t="s">
        <v>577</v>
      </c>
      <c r="AM745" s="5" t="s">
        <v>117</v>
      </c>
      <c r="AN745" s="5">
        <v>29</v>
      </c>
      <c r="AO745" s="5">
        <v>23.1</v>
      </c>
    </row>
    <row r="746" spans="35:41" x14ac:dyDescent="0.45">
      <c r="AI746" s="5" t="s">
        <v>2023</v>
      </c>
      <c r="AJ746" s="5" t="s">
        <v>2024</v>
      </c>
      <c r="AK746" s="5" t="s">
        <v>2025</v>
      </c>
      <c r="AL746" s="5" t="s">
        <v>97</v>
      </c>
      <c r="AM746" s="5" t="s">
        <v>201</v>
      </c>
      <c r="AN746" s="5">
        <v>23.4</v>
      </c>
      <c r="AO746" s="5">
        <v>13.9</v>
      </c>
    </row>
    <row r="747" spans="35:41" x14ac:dyDescent="0.45">
      <c r="AI747" s="5" t="s">
        <v>2026</v>
      </c>
      <c r="AJ747" s="5" t="s">
        <v>2027</v>
      </c>
      <c r="AK747" s="5" t="s">
        <v>2025</v>
      </c>
      <c r="AL747" s="5" t="s">
        <v>97</v>
      </c>
      <c r="AM747" s="5" t="s">
        <v>225</v>
      </c>
      <c r="AN747" s="5">
        <v>23.4</v>
      </c>
      <c r="AO747" s="5">
        <v>13.9</v>
      </c>
    </row>
    <row r="748" spans="35:41" x14ac:dyDescent="0.45">
      <c r="AI748" s="5" t="s">
        <v>2028</v>
      </c>
      <c r="AJ748" s="5" t="s">
        <v>2029</v>
      </c>
      <c r="AK748" s="5" t="s">
        <v>2030</v>
      </c>
      <c r="AL748" s="5" t="s">
        <v>2019</v>
      </c>
      <c r="AM748" s="5" t="s">
        <v>46</v>
      </c>
      <c r="AN748" s="5">
        <v>155.6</v>
      </c>
      <c r="AO748" s="5">
        <v>64.099999999999994</v>
      </c>
    </row>
    <row r="749" spans="35:41" x14ac:dyDescent="0.45">
      <c r="AI749" s="5" t="s">
        <v>2031</v>
      </c>
      <c r="AJ749" s="5" t="s">
        <v>2032</v>
      </c>
      <c r="AK749" s="5" t="s">
        <v>2030</v>
      </c>
      <c r="AL749" s="5" t="s">
        <v>175</v>
      </c>
      <c r="AM749" s="5" t="s">
        <v>46</v>
      </c>
      <c r="AN749" s="5">
        <v>158.9</v>
      </c>
      <c r="AO749" s="5">
        <v>90.5</v>
      </c>
    </row>
    <row r="750" spans="35:41" x14ac:dyDescent="0.45">
      <c r="AI750" s="5" t="s">
        <v>2033</v>
      </c>
      <c r="AJ750" s="5" t="s">
        <v>2034</v>
      </c>
      <c r="AK750" s="5" t="s">
        <v>2035</v>
      </c>
      <c r="AL750" s="5" t="s">
        <v>679</v>
      </c>
      <c r="AM750" s="5" t="s">
        <v>46</v>
      </c>
      <c r="AN750" s="5">
        <v>27.3</v>
      </c>
      <c r="AO750" s="5">
        <v>20.5</v>
      </c>
    </row>
    <row r="751" spans="35:41" x14ac:dyDescent="0.45">
      <c r="AI751" s="5" t="s">
        <v>2036</v>
      </c>
      <c r="AJ751" s="5" t="s">
        <v>2037</v>
      </c>
      <c r="AK751" s="5" t="s">
        <v>2038</v>
      </c>
      <c r="AL751" s="5" t="s">
        <v>97</v>
      </c>
      <c r="AM751" s="5" t="s">
        <v>46</v>
      </c>
      <c r="AN751" s="5">
        <v>368.2</v>
      </c>
      <c r="AO751" s="5">
        <v>200.1</v>
      </c>
    </row>
    <row r="752" spans="35:41" x14ac:dyDescent="0.45">
      <c r="AI752" s="5" t="s">
        <v>2039</v>
      </c>
      <c r="AJ752" s="5" t="s">
        <v>2040</v>
      </c>
      <c r="AK752" s="5" t="s">
        <v>2038</v>
      </c>
      <c r="AL752" s="5" t="s">
        <v>214</v>
      </c>
      <c r="AM752" s="5" t="s">
        <v>46</v>
      </c>
      <c r="AN752" s="5">
        <v>1238.5999999999999</v>
      </c>
      <c r="AO752" s="5">
        <v>513.79999999999995</v>
      </c>
    </row>
    <row r="753" spans="35:41" x14ac:dyDescent="0.45">
      <c r="AI753" s="5" t="s">
        <v>2041</v>
      </c>
      <c r="AJ753" s="5" t="s">
        <v>2042</v>
      </c>
      <c r="AK753" s="5" t="s">
        <v>2043</v>
      </c>
      <c r="AL753" s="5" t="s">
        <v>179</v>
      </c>
      <c r="AM753" s="5" t="s">
        <v>2044</v>
      </c>
      <c r="AN753" s="5">
        <v>29.7</v>
      </c>
      <c r="AO753" s="5">
        <v>24.2</v>
      </c>
    </row>
    <row r="754" spans="35:41" x14ac:dyDescent="0.45">
      <c r="AI754" s="5" t="s">
        <v>2045</v>
      </c>
      <c r="AJ754" s="5" t="s">
        <v>2046</v>
      </c>
      <c r="AK754" s="5" t="s">
        <v>2043</v>
      </c>
      <c r="AL754" s="5" t="s">
        <v>175</v>
      </c>
      <c r="AM754" s="5" t="s">
        <v>2044</v>
      </c>
      <c r="AN754" s="5">
        <v>19.7</v>
      </c>
      <c r="AO754" s="5">
        <v>17.7</v>
      </c>
    </row>
    <row r="755" spans="35:41" x14ac:dyDescent="0.45">
      <c r="AI755" s="5" t="s">
        <v>2047</v>
      </c>
      <c r="AJ755" s="5" t="s">
        <v>2048</v>
      </c>
      <c r="AK755" s="5" t="s">
        <v>2049</v>
      </c>
      <c r="AL755" s="5" t="s">
        <v>145</v>
      </c>
      <c r="AM755" s="5" t="s">
        <v>683</v>
      </c>
      <c r="AN755" s="5">
        <v>27</v>
      </c>
      <c r="AO755" s="5">
        <v>15</v>
      </c>
    </row>
    <row r="756" spans="35:41" x14ac:dyDescent="0.45">
      <c r="AI756" s="5" t="s">
        <v>2050</v>
      </c>
      <c r="AJ756" s="5" t="s">
        <v>2051</v>
      </c>
      <c r="AK756" s="5" t="s">
        <v>2049</v>
      </c>
      <c r="AL756" s="5" t="s">
        <v>214</v>
      </c>
      <c r="AM756" s="5" t="s">
        <v>683</v>
      </c>
      <c r="AN756" s="5">
        <v>32.9</v>
      </c>
      <c r="AO756" s="5">
        <v>18.5</v>
      </c>
    </row>
    <row r="757" spans="35:41" x14ac:dyDescent="0.45">
      <c r="AI757" s="5" t="s">
        <v>2052</v>
      </c>
      <c r="AJ757" s="5" t="s">
        <v>2053</v>
      </c>
      <c r="AK757" s="5" t="s">
        <v>2054</v>
      </c>
      <c r="AL757" s="5" t="s">
        <v>2055</v>
      </c>
      <c r="AM757" s="5" t="s">
        <v>2056</v>
      </c>
      <c r="AN757" s="5">
        <v>314.3</v>
      </c>
      <c r="AO757" s="5">
        <v>121</v>
      </c>
    </row>
    <row r="758" spans="35:41" x14ac:dyDescent="0.45">
      <c r="AI758" s="5" t="s">
        <v>2057</v>
      </c>
      <c r="AJ758" s="5" t="s">
        <v>2058</v>
      </c>
      <c r="AK758" s="5" t="s">
        <v>2054</v>
      </c>
      <c r="AL758" s="5" t="s">
        <v>381</v>
      </c>
      <c r="AM758" s="5" t="s">
        <v>2056</v>
      </c>
      <c r="AN758" s="5">
        <v>39.1</v>
      </c>
      <c r="AO758" s="5">
        <v>37.799999999999997</v>
      </c>
    </row>
    <row r="759" spans="35:41" x14ac:dyDescent="0.45">
      <c r="AI759" s="5" t="s">
        <v>2059</v>
      </c>
      <c r="AJ759" s="5" t="s">
        <v>2060</v>
      </c>
      <c r="AK759" s="5" t="s">
        <v>2054</v>
      </c>
      <c r="AL759" s="5" t="s">
        <v>381</v>
      </c>
      <c r="AM759" s="5" t="s">
        <v>93</v>
      </c>
      <c r="AN759" s="5">
        <v>58.4</v>
      </c>
      <c r="AO759" s="5">
        <v>37.799999999999997</v>
      </c>
    </row>
    <row r="760" spans="35:41" x14ac:dyDescent="0.45">
      <c r="AI760" s="5" t="s">
        <v>2061</v>
      </c>
      <c r="AJ760" s="5" t="s">
        <v>2062</v>
      </c>
      <c r="AK760" s="5" t="s">
        <v>2054</v>
      </c>
      <c r="AL760" s="5" t="s">
        <v>577</v>
      </c>
      <c r="AM760" s="5" t="s">
        <v>2056</v>
      </c>
      <c r="AN760" s="5">
        <v>51.2</v>
      </c>
      <c r="AO760" s="5">
        <v>28.6</v>
      </c>
    </row>
    <row r="761" spans="35:41" x14ac:dyDescent="0.45">
      <c r="AI761" s="5" t="s">
        <v>2063</v>
      </c>
      <c r="AJ761" s="5" t="s">
        <v>2064</v>
      </c>
      <c r="AK761" s="5" t="s">
        <v>2054</v>
      </c>
      <c r="AL761" s="5" t="s">
        <v>577</v>
      </c>
      <c r="AM761" s="5" t="s">
        <v>93</v>
      </c>
      <c r="AN761" s="5">
        <v>54.6</v>
      </c>
      <c r="AO761" s="5">
        <v>28.6</v>
      </c>
    </row>
    <row r="762" spans="35:41" x14ac:dyDescent="0.45">
      <c r="AI762" s="5" t="s">
        <v>2065</v>
      </c>
      <c r="AJ762" s="5" t="s">
        <v>2066</v>
      </c>
      <c r="AK762" s="5" t="s">
        <v>2067</v>
      </c>
      <c r="AL762" s="5" t="s">
        <v>2068</v>
      </c>
      <c r="AM762" s="5" t="s">
        <v>196</v>
      </c>
      <c r="AN762" s="5">
        <v>51.2</v>
      </c>
      <c r="AO762" s="5">
        <v>29.9</v>
      </c>
    </row>
    <row r="763" spans="35:41" x14ac:dyDescent="0.45">
      <c r="AI763" s="5" t="s">
        <v>2069</v>
      </c>
      <c r="AJ763" s="5" t="s">
        <v>2070</v>
      </c>
      <c r="AK763" s="5" t="s">
        <v>2067</v>
      </c>
      <c r="AL763" s="5" t="s">
        <v>2071</v>
      </c>
      <c r="AM763" s="5" t="s">
        <v>196</v>
      </c>
      <c r="AN763" s="5">
        <v>133.30000000000001</v>
      </c>
      <c r="AO763" s="5">
        <v>91.8</v>
      </c>
    </row>
    <row r="764" spans="35:41" x14ac:dyDescent="0.45">
      <c r="AI764" s="5" t="s">
        <v>2072</v>
      </c>
      <c r="AJ764" s="5" t="s">
        <v>2073</v>
      </c>
      <c r="AK764" s="5" t="s">
        <v>2074</v>
      </c>
      <c r="AL764" s="5" t="s">
        <v>97</v>
      </c>
      <c r="AM764" s="5" t="s">
        <v>196</v>
      </c>
      <c r="AN764" s="5">
        <v>98.3</v>
      </c>
      <c r="AO764" s="5">
        <v>92.6</v>
      </c>
    </row>
    <row r="765" spans="35:41" x14ac:dyDescent="0.45">
      <c r="AI765" s="5" t="s">
        <v>2075</v>
      </c>
      <c r="AJ765" s="5" t="s">
        <v>2076</v>
      </c>
      <c r="AK765" s="5" t="s">
        <v>2077</v>
      </c>
      <c r="AL765" s="5" t="s">
        <v>2078</v>
      </c>
      <c r="AM765" s="5" t="s">
        <v>46</v>
      </c>
      <c r="AN765" s="5">
        <v>6691.1</v>
      </c>
      <c r="AO765" s="5">
        <v>4506.8</v>
      </c>
    </row>
    <row r="766" spans="35:41" x14ac:dyDescent="0.45">
      <c r="AI766" s="5" t="s">
        <v>2079</v>
      </c>
      <c r="AJ766" s="5" t="s">
        <v>2080</v>
      </c>
      <c r="AK766" s="5" t="s">
        <v>2081</v>
      </c>
      <c r="AL766" s="5" t="s">
        <v>150</v>
      </c>
      <c r="AM766" s="5" t="s">
        <v>167</v>
      </c>
      <c r="AN766" s="5">
        <v>80.2</v>
      </c>
      <c r="AO766" s="5">
        <v>42.2</v>
      </c>
    </row>
    <row r="767" spans="35:41" x14ac:dyDescent="0.45">
      <c r="AI767" s="5" t="s">
        <v>2082</v>
      </c>
      <c r="AJ767" s="5" t="s">
        <v>2083</v>
      </c>
      <c r="AK767" s="5" t="s">
        <v>2084</v>
      </c>
      <c r="AL767" s="5" t="s">
        <v>182</v>
      </c>
      <c r="AM767" s="5" t="s">
        <v>167</v>
      </c>
      <c r="AN767" s="5">
        <v>210.9</v>
      </c>
      <c r="AO767" s="5">
        <v>173.9</v>
      </c>
    </row>
    <row r="768" spans="35:41" x14ac:dyDescent="0.45">
      <c r="AI768" s="5" t="s">
        <v>2085</v>
      </c>
      <c r="AJ768" s="5" t="s">
        <v>2086</v>
      </c>
      <c r="AK768" s="5" t="s">
        <v>2084</v>
      </c>
      <c r="AL768" s="5" t="s">
        <v>179</v>
      </c>
      <c r="AM768" s="5" t="s">
        <v>167</v>
      </c>
      <c r="AN768" s="5">
        <v>170.2</v>
      </c>
      <c r="AO768" s="5">
        <v>164.7</v>
      </c>
    </row>
    <row r="769" spans="35:41" x14ac:dyDescent="0.45">
      <c r="AI769" s="5" t="s">
        <v>2087</v>
      </c>
      <c r="AJ769" s="5" t="s">
        <v>2088</v>
      </c>
      <c r="AK769" s="5" t="s">
        <v>2089</v>
      </c>
      <c r="AL769" s="5" t="s">
        <v>582</v>
      </c>
      <c r="AM769" s="5" t="s">
        <v>1057</v>
      </c>
      <c r="AN769" s="5">
        <v>205.8</v>
      </c>
      <c r="AO769" s="5">
        <v>111.6</v>
      </c>
    </row>
    <row r="770" spans="35:41" x14ac:dyDescent="0.45">
      <c r="AI770" s="5" t="s">
        <v>2090</v>
      </c>
      <c r="AJ770" s="5" t="s">
        <v>2091</v>
      </c>
      <c r="AK770" s="5" t="s">
        <v>2089</v>
      </c>
      <c r="AL770" s="5" t="s">
        <v>2092</v>
      </c>
      <c r="AM770" s="5" t="s">
        <v>1057</v>
      </c>
      <c r="AN770" s="5">
        <v>132</v>
      </c>
      <c r="AO770" s="5">
        <v>82.4</v>
      </c>
    </row>
    <row r="771" spans="35:41" x14ac:dyDescent="0.45">
      <c r="AI771" s="5" t="s">
        <v>2093</v>
      </c>
      <c r="AJ771" s="5" t="s">
        <v>2094</v>
      </c>
      <c r="AK771" s="5" t="s">
        <v>2095</v>
      </c>
      <c r="AL771" s="5" t="s">
        <v>84</v>
      </c>
      <c r="AM771" s="5" t="s">
        <v>2096</v>
      </c>
      <c r="AN771" s="5">
        <v>461.9</v>
      </c>
      <c r="AO771" s="5">
        <v>210.4</v>
      </c>
    </row>
    <row r="772" spans="35:41" x14ac:dyDescent="0.45">
      <c r="AI772" s="5" t="s">
        <v>2097</v>
      </c>
      <c r="AJ772" s="5" t="s">
        <v>2098</v>
      </c>
      <c r="AK772" s="5" t="s">
        <v>2099</v>
      </c>
      <c r="AL772" s="5" t="s">
        <v>175</v>
      </c>
      <c r="AM772" s="5" t="s">
        <v>387</v>
      </c>
      <c r="AN772" s="5">
        <v>252.9</v>
      </c>
      <c r="AO772" s="5">
        <v>82.8</v>
      </c>
    </row>
    <row r="773" spans="35:41" x14ac:dyDescent="0.45">
      <c r="AI773" s="5" t="s">
        <v>2100</v>
      </c>
      <c r="AJ773" s="5" t="s">
        <v>2101</v>
      </c>
      <c r="AK773" s="5" t="s">
        <v>2102</v>
      </c>
      <c r="AL773" s="5" t="s">
        <v>676</v>
      </c>
      <c r="AM773" s="5" t="s">
        <v>238</v>
      </c>
      <c r="AN773" s="5">
        <v>134.69999999999999</v>
      </c>
      <c r="AO773" s="5">
        <v>68.900000000000006</v>
      </c>
    </row>
    <row r="774" spans="35:41" x14ac:dyDescent="0.45">
      <c r="AI774" s="5" t="s">
        <v>2103</v>
      </c>
      <c r="AJ774" s="5" t="s">
        <v>2104</v>
      </c>
      <c r="AK774" s="5" t="s">
        <v>2105</v>
      </c>
      <c r="AL774" s="5" t="s">
        <v>612</v>
      </c>
      <c r="AM774" s="5" t="s">
        <v>146</v>
      </c>
      <c r="AN774" s="5">
        <v>60.3</v>
      </c>
      <c r="AO774" s="5">
        <v>52.7</v>
      </c>
    </row>
    <row r="775" spans="35:41" x14ac:dyDescent="0.45">
      <c r="AI775" s="5" t="s">
        <v>2106</v>
      </c>
      <c r="AJ775" s="5" t="s">
        <v>2107</v>
      </c>
      <c r="AK775" s="5" t="s">
        <v>2108</v>
      </c>
      <c r="AL775" s="5" t="s">
        <v>2109</v>
      </c>
      <c r="AM775" s="5" t="s">
        <v>46</v>
      </c>
      <c r="AN775" s="5">
        <v>2662</v>
      </c>
      <c r="AO775" s="5">
        <v>1455</v>
      </c>
    </row>
    <row r="776" spans="35:41" x14ac:dyDescent="0.45">
      <c r="AI776" s="5" t="s">
        <v>2110</v>
      </c>
      <c r="AJ776" s="5" t="s">
        <v>2111</v>
      </c>
      <c r="AK776" s="5" t="s">
        <v>2108</v>
      </c>
      <c r="AL776" s="5" t="s">
        <v>2112</v>
      </c>
      <c r="AM776" s="5" t="s">
        <v>46</v>
      </c>
      <c r="AN776" s="5">
        <v>2542</v>
      </c>
      <c r="AO776" s="5">
        <v>1943</v>
      </c>
    </row>
    <row r="777" spans="35:41" x14ac:dyDescent="0.45">
      <c r="AI777" s="5" t="s">
        <v>2113</v>
      </c>
      <c r="AJ777" s="5" t="s">
        <v>2114</v>
      </c>
      <c r="AK777" s="5" t="s">
        <v>2115</v>
      </c>
      <c r="AL777" s="5" t="s">
        <v>2116</v>
      </c>
      <c r="AM777" s="5" t="s">
        <v>1105</v>
      </c>
      <c r="AN777" s="5">
        <v>108</v>
      </c>
      <c r="AO777" s="5">
        <v>57</v>
      </c>
    </row>
    <row r="778" spans="35:41" x14ac:dyDescent="0.45">
      <c r="AI778" s="5" t="s">
        <v>2117</v>
      </c>
      <c r="AJ778" s="5" t="s">
        <v>2118</v>
      </c>
      <c r="AK778" s="5" t="s">
        <v>2119</v>
      </c>
      <c r="AL778" s="5" t="s">
        <v>2120</v>
      </c>
      <c r="AM778" s="5" t="s">
        <v>439</v>
      </c>
      <c r="AN778" s="5">
        <v>177</v>
      </c>
      <c r="AO778" s="5">
        <v>67</v>
      </c>
    </row>
    <row r="779" spans="35:41" x14ac:dyDescent="0.45">
      <c r="AI779" s="5" t="s">
        <v>2121</v>
      </c>
      <c r="AJ779" s="5" t="s">
        <v>2122</v>
      </c>
      <c r="AK779" s="5" t="s">
        <v>2123</v>
      </c>
      <c r="AL779" s="5" t="s">
        <v>2124</v>
      </c>
      <c r="AM779" s="5" t="s">
        <v>2125</v>
      </c>
      <c r="AN779" s="5">
        <v>78</v>
      </c>
      <c r="AO779" s="5">
        <v>59</v>
      </c>
    </row>
    <row r="780" spans="35:41" x14ac:dyDescent="0.45">
      <c r="AI780" s="5" t="s">
        <v>2126</v>
      </c>
      <c r="AJ780" s="5" t="s">
        <v>2127</v>
      </c>
      <c r="AK780" s="5" t="s">
        <v>2128</v>
      </c>
      <c r="AL780" s="5" t="s">
        <v>2129</v>
      </c>
      <c r="AM780" s="5" t="s">
        <v>2130</v>
      </c>
      <c r="AN780" s="5">
        <v>186</v>
      </c>
      <c r="AO780" s="5">
        <v>59</v>
      </c>
    </row>
    <row r="781" spans="35:41" x14ac:dyDescent="0.45">
      <c r="AI781" s="5" t="s">
        <v>2131</v>
      </c>
      <c r="AJ781" s="5" t="s">
        <v>2132</v>
      </c>
      <c r="AK781" s="5" t="s">
        <v>2128</v>
      </c>
      <c r="AL781" s="5" t="s">
        <v>2133</v>
      </c>
      <c r="AM781" s="5" t="s">
        <v>2130</v>
      </c>
      <c r="AN781" s="5">
        <v>226</v>
      </c>
      <c r="AO781" s="5">
        <v>63</v>
      </c>
    </row>
    <row r="782" spans="35:41" x14ac:dyDescent="0.45">
      <c r="AI782" s="5" t="s">
        <v>2134</v>
      </c>
      <c r="AJ782" s="5" t="s">
        <v>2135</v>
      </c>
      <c r="AK782" s="5" t="s">
        <v>2136</v>
      </c>
      <c r="AL782" s="5" t="s">
        <v>2137</v>
      </c>
      <c r="AM782" s="5" t="s">
        <v>123</v>
      </c>
      <c r="AN782" s="5">
        <v>59</v>
      </c>
      <c r="AO782" s="5">
        <v>57</v>
      </c>
    </row>
    <row r="783" spans="35:41" x14ac:dyDescent="0.45">
      <c r="AI783" s="5" t="s">
        <v>2138</v>
      </c>
      <c r="AJ783" s="5" t="s">
        <v>2139</v>
      </c>
      <c r="AK783" s="5" t="s">
        <v>319</v>
      </c>
      <c r="AL783" s="5" t="s">
        <v>2137</v>
      </c>
      <c r="AM783" s="5" t="s">
        <v>123</v>
      </c>
      <c r="AN783" s="5">
        <v>91</v>
      </c>
      <c r="AO783" s="5">
        <v>57</v>
      </c>
    </row>
    <row r="784" spans="35:41" x14ac:dyDescent="0.45">
      <c r="AI784" s="5" t="s">
        <v>2140</v>
      </c>
      <c r="AJ784" s="5" t="s">
        <v>2141</v>
      </c>
      <c r="AK784" s="5" t="s">
        <v>2142</v>
      </c>
      <c r="AL784" s="5" t="s">
        <v>2143</v>
      </c>
      <c r="AM784" s="5" t="s">
        <v>297</v>
      </c>
      <c r="AN784" s="5">
        <v>2019</v>
      </c>
      <c r="AO784" s="5">
        <v>1350</v>
      </c>
    </row>
    <row r="785" spans="35:41" x14ac:dyDescent="0.45">
      <c r="AI785" s="5" t="s">
        <v>2144</v>
      </c>
      <c r="AJ785" s="5" t="s">
        <v>2145</v>
      </c>
      <c r="AK785" s="5" t="s">
        <v>2142</v>
      </c>
      <c r="AL785" s="5" t="s">
        <v>2146</v>
      </c>
      <c r="AM785" s="5" t="s">
        <v>297</v>
      </c>
      <c r="AN785" s="5">
        <v>2019</v>
      </c>
      <c r="AO785" s="5">
        <v>1468</v>
      </c>
    </row>
    <row r="786" spans="35:41" x14ac:dyDescent="0.45">
      <c r="AI786" s="5" t="s">
        <v>2147</v>
      </c>
      <c r="AJ786" s="5" t="s">
        <v>2148</v>
      </c>
      <c r="AK786" s="5" t="s">
        <v>2149</v>
      </c>
      <c r="AL786" s="5" t="s">
        <v>2150</v>
      </c>
      <c r="AM786" s="5" t="s">
        <v>78</v>
      </c>
      <c r="AN786" s="5">
        <v>86</v>
      </c>
      <c r="AO786" s="5">
        <v>66</v>
      </c>
    </row>
    <row r="787" spans="35:41" x14ac:dyDescent="0.45">
      <c r="AI787" s="5" t="s">
        <v>2151</v>
      </c>
      <c r="AJ787" s="5" t="s">
        <v>2152</v>
      </c>
      <c r="AK787" s="5" t="s">
        <v>2149</v>
      </c>
      <c r="AL787" s="5" t="s">
        <v>2153</v>
      </c>
      <c r="AM787" s="5" t="s">
        <v>78</v>
      </c>
      <c r="AN787" s="5">
        <v>74</v>
      </c>
      <c r="AO787" s="5">
        <v>59</v>
      </c>
    </row>
    <row r="788" spans="35:41" x14ac:dyDescent="0.45">
      <c r="AI788" s="5" t="s">
        <v>2154</v>
      </c>
      <c r="AJ788" s="5" t="s">
        <v>2152</v>
      </c>
      <c r="AK788" s="5" t="s">
        <v>2149</v>
      </c>
      <c r="AL788" s="5" t="s">
        <v>2155</v>
      </c>
      <c r="AM788" s="5" t="s">
        <v>78</v>
      </c>
      <c r="AN788" s="5">
        <v>110</v>
      </c>
      <c r="AO788" s="5">
        <v>97</v>
      </c>
    </row>
    <row r="789" spans="35:41" x14ac:dyDescent="0.45">
      <c r="AI789" s="5" t="s">
        <v>2156</v>
      </c>
      <c r="AJ789" s="5" t="s">
        <v>2157</v>
      </c>
      <c r="AK789" s="5" t="s">
        <v>2158</v>
      </c>
      <c r="AL789" s="5" t="s">
        <v>2159</v>
      </c>
      <c r="AM789" s="5" t="s">
        <v>2160</v>
      </c>
      <c r="AN789" s="5">
        <v>361</v>
      </c>
      <c r="AO789" s="5">
        <v>320</v>
      </c>
    </row>
    <row r="790" spans="35:41" x14ac:dyDescent="0.45">
      <c r="AI790" s="5" t="s">
        <v>2161</v>
      </c>
      <c r="AJ790" s="5" t="s">
        <v>2162</v>
      </c>
      <c r="AK790" s="5" t="s">
        <v>2158</v>
      </c>
      <c r="AL790" s="5" t="s">
        <v>2163</v>
      </c>
      <c r="AM790" s="5" t="s">
        <v>2160</v>
      </c>
      <c r="AN790" s="5">
        <v>513</v>
      </c>
      <c r="AO790" s="5">
        <v>415</v>
      </c>
    </row>
    <row r="791" spans="35:41" x14ac:dyDescent="0.45">
      <c r="AI791" s="5" t="s">
        <v>2164</v>
      </c>
      <c r="AJ791" s="5" t="s">
        <v>2165</v>
      </c>
      <c r="AK791" s="5" t="s">
        <v>2166</v>
      </c>
      <c r="AL791" s="5" t="s">
        <v>2167</v>
      </c>
      <c r="AM791" s="5" t="s">
        <v>54</v>
      </c>
      <c r="AN791" s="5">
        <v>95</v>
      </c>
      <c r="AO791" s="5">
        <v>51</v>
      </c>
    </row>
    <row r="792" spans="35:41" x14ac:dyDescent="0.45">
      <c r="AI792" s="5" t="s">
        <v>2168</v>
      </c>
      <c r="AJ792" s="5" t="s">
        <v>2169</v>
      </c>
      <c r="AK792" s="5" t="s">
        <v>2170</v>
      </c>
      <c r="AL792" s="5" t="s">
        <v>2171</v>
      </c>
      <c r="AM792" s="5" t="s">
        <v>158</v>
      </c>
      <c r="AN792" s="5">
        <v>188</v>
      </c>
      <c r="AO792" s="5">
        <v>146</v>
      </c>
    </row>
    <row r="793" spans="35:41" x14ac:dyDescent="0.45">
      <c r="AI793" s="5" t="s">
        <v>2172</v>
      </c>
      <c r="AJ793" s="5" t="s">
        <v>2173</v>
      </c>
      <c r="AK793" s="5" t="s">
        <v>2174</v>
      </c>
      <c r="AL793" s="5" t="s">
        <v>2175</v>
      </c>
      <c r="AM793" s="5" t="s">
        <v>33</v>
      </c>
      <c r="AN793" s="5">
        <v>406</v>
      </c>
      <c r="AO793" s="5">
        <v>329</v>
      </c>
    </row>
    <row r="794" spans="35:41" x14ac:dyDescent="0.45">
      <c r="AI794" s="5" t="s">
        <v>2176</v>
      </c>
      <c r="AJ794" s="5" t="s">
        <v>2177</v>
      </c>
      <c r="AK794" s="5" t="s">
        <v>2178</v>
      </c>
      <c r="AL794" s="5" t="s">
        <v>2179</v>
      </c>
      <c r="AM794" s="5" t="s">
        <v>311</v>
      </c>
      <c r="AN794" s="5">
        <v>2459</v>
      </c>
      <c r="AO794" s="5">
        <v>1356</v>
      </c>
    </row>
    <row r="795" spans="35:41" x14ac:dyDescent="0.45">
      <c r="AI795" s="5" t="s">
        <v>2180</v>
      </c>
      <c r="AJ795" s="5" t="s">
        <v>2181</v>
      </c>
      <c r="AK795" s="5" t="s">
        <v>1032</v>
      </c>
      <c r="AL795" s="5" t="s">
        <v>2182</v>
      </c>
      <c r="AM795" s="5" t="s">
        <v>54</v>
      </c>
      <c r="AN795" s="5">
        <v>213</v>
      </c>
      <c r="AO795" s="5">
        <v>167</v>
      </c>
    </row>
    <row r="796" spans="35:41" x14ac:dyDescent="0.45">
      <c r="AI796" s="5" t="s">
        <v>2183</v>
      </c>
      <c r="AJ796" s="5" t="s">
        <v>2184</v>
      </c>
      <c r="AK796" s="5" t="s">
        <v>2185</v>
      </c>
      <c r="AL796" s="5" t="s">
        <v>2186</v>
      </c>
      <c r="AM796" s="5" t="s">
        <v>117</v>
      </c>
      <c r="AN796" s="5">
        <v>1696</v>
      </c>
      <c r="AO796" s="5">
        <v>848</v>
      </c>
    </row>
    <row r="797" spans="35:41" x14ac:dyDescent="0.45">
      <c r="AI797" s="5" t="s">
        <v>2187</v>
      </c>
      <c r="AJ797" s="5" t="s">
        <v>2188</v>
      </c>
      <c r="AK797" s="5" t="s">
        <v>734</v>
      </c>
      <c r="AL797" s="5" t="s">
        <v>2189</v>
      </c>
      <c r="AM797" s="5" t="s">
        <v>117</v>
      </c>
      <c r="AN797" s="5">
        <v>62</v>
      </c>
      <c r="AO797" s="5">
        <v>58</v>
      </c>
    </row>
    <row r="798" spans="35:41" x14ac:dyDescent="0.45">
      <c r="AI798" s="5" t="s">
        <v>2190</v>
      </c>
      <c r="AJ798" s="5" t="s">
        <v>2191</v>
      </c>
      <c r="AK798" s="5" t="s">
        <v>823</v>
      </c>
      <c r="AL798" s="5" t="s">
        <v>2192</v>
      </c>
      <c r="AM798" s="5" t="s">
        <v>824</v>
      </c>
      <c r="AN798" s="5">
        <v>177</v>
      </c>
      <c r="AO798" s="5">
        <v>94</v>
      </c>
    </row>
    <row r="799" spans="35:41" x14ac:dyDescent="0.45">
      <c r="AI799" s="5" t="s">
        <v>2193</v>
      </c>
      <c r="AJ799" s="5" t="s">
        <v>2194</v>
      </c>
      <c r="AK799" s="5" t="s">
        <v>823</v>
      </c>
      <c r="AL799" s="5" t="s">
        <v>2195</v>
      </c>
      <c r="AM799" s="5" t="s">
        <v>824</v>
      </c>
      <c r="AN799" s="5">
        <v>404</v>
      </c>
      <c r="AO799" s="5">
        <v>195</v>
      </c>
    </row>
    <row r="800" spans="35:41" x14ac:dyDescent="0.45">
      <c r="AI800" s="5" t="s">
        <v>2196</v>
      </c>
      <c r="AJ800" s="5" t="s">
        <v>2197</v>
      </c>
      <c r="AK800" s="5" t="s">
        <v>2198</v>
      </c>
      <c r="AL800" s="5" t="s">
        <v>2199</v>
      </c>
      <c r="AM800" s="5" t="s">
        <v>1856</v>
      </c>
      <c r="AN800" s="5">
        <v>376</v>
      </c>
      <c r="AO800" s="5">
        <v>251</v>
      </c>
    </row>
    <row r="801" spans="35:41" x14ac:dyDescent="0.45">
      <c r="AI801" s="5" t="s">
        <v>2200</v>
      </c>
      <c r="AJ801" s="5" t="s">
        <v>2201</v>
      </c>
      <c r="AK801" s="5" t="s">
        <v>1022</v>
      </c>
      <c r="AL801" s="5" t="s">
        <v>2202</v>
      </c>
      <c r="AM801" s="5" t="s">
        <v>297</v>
      </c>
      <c r="AN801" s="5">
        <v>1917</v>
      </c>
      <c r="AO801" s="5">
        <v>1009</v>
      </c>
    </row>
    <row r="802" spans="35:41" x14ac:dyDescent="0.45">
      <c r="AI802" s="5" t="s">
        <v>2203</v>
      </c>
      <c r="AJ802" s="5" t="s">
        <v>2204</v>
      </c>
      <c r="AK802" s="5" t="s">
        <v>1022</v>
      </c>
      <c r="AL802" s="5" t="s">
        <v>2205</v>
      </c>
      <c r="AM802" s="5" t="s">
        <v>297</v>
      </c>
      <c r="AN802" s="5">
        <v>218</v>
      </c>
      <c r="AO802" s="5">
        <v>104</v>
      </c>
    </row>
    <row r="803" spans="35:41" x14ac:dyDescent="0.45">
      <c r="AI803" s="5" t="s">
        <v>2206</v>
      </c>
      <c r="AJ803" s="5" t="s">
        <v>2207</v>
      </c>
      <c r="AK803" s="5" t="s">
        <v>1022</v>
      </c>
      <c r="AL803" s="5" t="s">
        <v>2208</v>
      </c>
      <c r="AM803" s="5" t="s">
        <v>297</v>
      </c>
      <c r="AN803" s="5">
        <v>588</v>
      </c>
      <c r="AO803" s="5">
        <v>282</v>
      </c>
    </row>
    <row r="804" spans="35:41" x14ac:dyDescent="0.45">
      <c r="AI804" s="5" t="s">
        <v>2209</v>
      </c>
      <c r="AJ804" s="5" t="s">
        <v>2210</v>
      </c>
      <c r="AK804" s="5" t="s">
        <v>1056</v>
      </c>
      <c r="AL804" s="5" t="s">
        <v>2211</v>
      </c>
      <c r="AM804" s="5" t="s">
        <v>1057</v>
      </c>
      <c r="AN804" s="5">
        <v>171</v>
      </c>
      <c r="AO804" s="5">
        <v>91</v>
      </c>
    </row>
    <row r="805" spans="35:41" x14ac:dyDescent="0.45">
      <c r="AI805" s="5" t="s">
        <v>2212</v>
      </c>
      <c r="AJ805" s="5" t="s">
        <v>2213</v>
      </c>
      <c r="AK805" s="5" t="s">
        <v>1056</v>
      </c>
      <c r="AL805" s="5" t="s">
        <v>2214</v>
      </c>
      <c r="AM805" s="5" t="s">
        <v>1057</v>
      </c>
      <c r="AN805" s="5">
        <v>633</v>
      </c>
      <c r="AO805" s="5">
        <v>360</v>
      </c>
    </row>
    <row r="806" spans="35:41" x14ac:dyDescent="0.45">
      <c r="AI806" s="5" t="s">
        <v>2215</v>
      </c>
      <c r="AJ806" s="5" t="s">
        <v>2216</v>
      </c>
      <c r="AK806" s="5" t="s">
        <v>1056</v>
      </c>
      <c r="AL806" s="5" t="s">
        <v>2217</v>
      </c>
      <c r="AM806" s="5" t="s">
        <v>1057</v>
      </c>
      <c r="AN806" s="5">
        <v>2146</v>
      </c>
      <c r="AO806" s="5">
        <v>1096</v>
      </c>
    </row>
    <row r="807" spans="35:41" x14ac:dyDescent="0.45">
      <c r="AI807" s="5" t="s">
        <v>2218</v>
      </c>
      <c r="AJ807" s="5" t="s">
        <v>2219</v>
      </c>
      <c r="AK807" s="5" t="s">
        <v>2220</v>
      </c>
      <c r="AL807" s="5" t="s">
        <v>2221</v>
      </c>
      <c r="AM807" s="5" t="s">
        <v>68</v>
      </c>
      <c r="AN807" s="5">
        <v>7592</v>
      </c>
      <c r="AO807" s="5">
        <v>3996</v>
      </c>
    </row>
    <row r="808" spans="35:41" x14ac:dyDescent="0.45">
      <c r="AI808" s="5" t="s">
        <v>2222</v>
      </c>
      <c r="AJ808" s="5" t="s">
        <v>2223</v>
      </c>
      <c r="AK808" s="5" t="s">
        <v>2220</v>
      </c>
      <c r="AL808" s="5" t="s">
        <v>2224</v>
      </c>
      <c r="AM808" s="5" t="s">
        <v>68</v>
      </c>
      <c r="AN808" s="5">
        <v>566</v>
      </c>
      <c r="AO808" s="5">
        <v>298</v>
      </c>
    </row>
    <row r="809" spans="35:41" x14ac:dyDescent="0.45">
      <c r="AI809" s="5" t="s">
        <v>2225</v>
      </c>
      <c r="AJ809" s="5" t="s">
        <v>2226</v>
      </c>
      <c r="AK809" s="5" t="s">
        <v>2227</v>
      </c>
      <c r="AL809" s="5" t="s">
        <v>2228</v>
      </c>
      <c r="AM809" s="5" t="s">
        <v>28</v>
      </c>
      <c r="AN809" s="5">
        <v>173</v>
      </c>
      <c r="AO809" s="5">
        <v>57</v>
      </c>
    </row>
    <row r="810" spans="35:41" x14ac:dyDescent="0.45">
      <c r="AI810" s="5" t="s">
        <v>2229</v>
      </c>
      <c r="AJ810" s="5" t="s">
        <v>2230</v>
      </c>
      <c r="AK810" s="5" t="s">
        <v>2227</v>
      </c>
      <c r="AL810" s="5" t="s">
        <v>2231</v>
      </c>
      <c r="AM810" s="5" t="s">
        <v>28</v>
      </c>
      <c r="AN810" s="5">
        <v>326</v>
      </c>
      <c r="AO810" s="5">
        <v>83</v>
      </c>
    </row>
    <row r="811" spans="35:41" x14ac:dyDescent="0.45">
      <c r="AI811" s="5" t="s">
        <v>2232</v>
      </c>
      <c r="AJ811" s="5" t="s">
        <v>2233</v>
      </c>
      <c r="AK811" s="5" t="s">
        <v>2227</v>
      </c>
      <c r="AL811" s="5" t="s">
        <v>2234</v>
      </c>
      <c r="AM811" s="5" t="s">
        <v>28</v>
      </c>
      <c r="AN811" s="5">
        <v>236</v>
      </c>
      <c r="AO811" s="5">
        <v>59</v>
      </c>
    </row>
    <row r="812" spans="35:41" x14ac:dyDescent="0.45">
      <c r="AI812" s="5" t="s">
        <v>2235</v>
      </c>
      <c r="AJ812" s="5" t="s">
        <v>2236</v>
      </c>
      <c r="AK812" s="5" t="s">
        <v>2227</v>
      </c>
      <c r="AL812" s="5" t="s">
        <v>2237</v>
      </c>
      <c r="AM812" s="5" t="s">
        <v>28</v>
      </c>
      <c r="AN812" s="5">
        <v>340</v>
      </c>
      <c r="AO812" s="5">
        <v>60</v>
      </c>
    </row>
    <row r="813" spans="35:41" x14ac:dyDescent="0.45">
      <c r="AI813" s="5" t="s">
        <v>2238</v>
      </c>
      <c r="AJ813" s="5" t="s">
        <v>2239</v>
      </c>
      <c r="AK813" s="5" t="s">
        <v>2227</v>
      </c>
      <c r="AL813" s="5" t="s">
        <v>2240</v>
      </c>
      <c r="AM813" s="5" t="s">
        <v>28</v>
      </c>
      <c r="AN813" s="5">
        <v>575</v>
      </c>
      <c r="AO813" s="5">
        <v>127</v>
      </c>
    </row>
    <row r="814" spans="35:41" x14ac:dyDescent="0.45">
      <c r="AI814" s="5" t="s">
        <v>2241</v>
      </c>
      <c r="AJ814" s="5" t="s">
        <v>2242</v>
      </c>
      <c r="AK814" s="5" t="s">
        <v>2243</v>
      </c>
      <c r="AL814" s="5" t="s">
        <v>2244</v>
      </c>
      <c r="AM814" s="5" t="s">
        <v>225</v>
      </c>
      <c r="AN814" s="5">
        <v>1422</v>
      </c>
      <c r="AO814" s="5">
        <v>1247</v>
      </c>
    </row>
    <row r="815" spans="35:41" x14ac:dyDescent="0.45">
      <c r="AI815" s="5" t="s">
        <v>2245</v>
      </c>
      <c r="AJ815" s="5" t="s">
        <v>2246</v>
      </c>
      <c r="AK815" s="5" t="s">
        <v>2243</v>
      </c>
      <c r="AL815" s="5" t="s">
        <v>2244</v>
      </c>
      <c r="AM815" s="5" t="s">
        <v>297</v>
      </c>
      <c r="AN815" s="5">
        <v>1415</v>
      </c>
      <c r="AO815" s="5">
        <v>1247</v>
      </c>
    </row>
    <row r="816" spans="35:41" x14ac:dyDescent="0.45">
      <c r="AI816" s="5" t="s">
        <v>2247</v>
      </c>
      <c r="AJ816" s="5" t="s">
        <v>2248</v>
      </c>
      <c r="AK816" s="5" t="s">
        <v>2243</v>
      </c>
      <c r="AL816" s="5" t="s">
        <v>2249</v>
      </c>
      <c r="AM816" s="5" t="s">
        <v>225</v>
      </c>
      <c r="AN816" s="5">
        <v>1700</v>
      </c>
      <c r="AO816" s="5">
        <v>1295</v>
      </c>
    </row>
    <row r="817" spans="35:41" x14ac:dyDescent="0.45">
      <c r="AI817" s="5" t="s">
        <v>2250</v>
      </c>
      <c r="AJ817" s="5" t="s">
        <v>2251</v>
      </c>
      <c r="AK817" s="5" t="s">
        <v>2243</v>
      </c>
      <c r="AL817" s="5" t="s">
        <v>2249</v>
      </c>
      <c r="AM817" s="5" t="s">
        <v>297</v>
      </c>
      <c r="AN817" s="5">
        <v>1647</v>
      </c>
      <c r="AO817" s="5">
        <v>1295</v>
      </c>
    </row>
    <row r="818" spans="35:41" x14ac:dyDescent="0.45">
      <c r="AI818" s="5" t="s">
        <v>2252</v>
      </c>
      <c r="AJ818" s="5" t="s">
        <v>2253</v>
      </c>
      <c r="AK818" s="5" t="s">
        <v>2243</v>
      </c>
      <c r="AL818" s="5" t="s">
        <v>2254</v>
      </c>
      <c r="AM818" s="5" t="s">
        <v>225</v>
      </c>
      <c r="AN818" s="5">
        <v>1770</v>
      </c>
      <c r="AO818" s="5">
        <v>986</v>
      </c>
    </row>
    <row r="819" spans="35:41" x14ac:dyDescent="0.45">
      <c r="AI819" s="5" t="s">
        <v>2255</v>
      </c>
      <c r="AJ819" s="5" t="s">
        <v>2256</v>
      </c>
      <c r="AK819" s="5" t="s">
        <v>2243</v>
      </c>
      <c r="AL819" s="5" t="s">
        <v>2254</v>
      </c>
      <c r="AM819" s="5" t="s">
        <v>297</v>
      </c>
      <c r="AN819" s="5">
        <v>1755</v>
      </c>
      <c r="AO819" s="5">
        <v>986</v>
      </c>
    </row>
    <row r="820" spans="35:41" x14ac:dyDescent="0.45">
      <c r="AI820" s="5" t="s">
        <v>2257</v>
      </c>
      <c r="AJ820" s="5" t="s">
        <v>2258</v>
      </c>
      <c r="AK820" s="5" t="s">
        <v>2259</v>
      </c>
      <c r="AL820" s="5" t="s">
        <v>2260</v>
      </c>
      <c r="AM820" s="5" t="s">
        <v>36</v>
      </c>
      <c r="AN820" s="5">
        <v>1323</v>
      </c>
      <c r="AO820" s="5">
        <v>1028</v>
      </c>
    </row>
    <row r="821" spans="35:41" x14ac:dyDescent="0.45">
      <c r="AI821" s="5" t="s">
        <v>2261</v>
      </c>
      <c r="AJ821" s="5" t="s">
        <v>2262</v>
      </c>
      <c r="AK821" s="5" t="s">
        <v>2259</v>
      </c>
      <c r="AL821" s="5" t="s">
        <v>2260</v>
      </c>
      <c r="AM821" s="5" t="s">
        <v>297</v>
      </c>
      <c r="AN821" s="5">
        <v>1264</v>
      </c>
      <c r="AO821" s="5">
        <v>1028</v>
      </c>
    </row>
    <row r="822" spans="35:41" x14ac:dyDescent="0.45">
      <c r="AI822" s="5" t="s">
        <v>2263</v>
      </c>
      <c r="AJ822" s="5" t="s">
        <v>2264</v>
      </c>
      <c r="AK822" s="5" t="s">
        <v>2265</v>
      </c>
      <c r="AL822" s="5" t="s">
        <v>2266</v>
      </c>
      <c r="AM822" s="5" t="s">
        <v>167</v>
      </c>
      <c r="AN822" s="5">
        <v>11865</v>
      </c>
      <c r="AO822" s="5">
        <v>7690</v>
      </c>
    </row>
    <row r="823" spans="35:41" x14ac:dyDescent="0.45">
      <c r="AI823" s="5" t="s">
        <v>2267</v>
      </c>
      <c r="AJ823" s="5" t="s">
        <v>2264</v>
      </c>
      <c r="AK823" s="5" t="s">
        <v>2265</v>
      </c>
      <c r="AL823" s="5" t="s">
        <v>2268</v>
      </c>
      <c r="AM823" s="5" t="s">
        <v>167</v>
      </c>
      <c r="AN823" s="5">
        <v>7104</v>
      </c>
      <c r="AO823" s="5">
        <v>3863</v>
      </c>
    </row>
    <row r="824" spans="35:41" x14ac:dyDescent="0.45">
      <c r="AI824" s="5" t="s">
        <v>2269</v>
      </c>
      <c r="AJ824" s="5" t="s">
        <v>2270</v>
      </c>
      <c r="AK824" s="5" t="s">
        <v>2265</v>
      </c>
      <c r="AL824" s="5" t="s">
        <v>2271</v>
      </c>
      <c r="AM824" s="5" t="s">
        <v>167</v>
      </c>
      <c r="AN824" s="5">
        <v>14077</v>
      </c>
      <c r="AO824" s="5">
        <v>6871</v>
      </c>
    </row>
    <row r="825" spans="35:41" x14ac:dyDescent="0.45">
      <c r="AI825" s="5" t="s">
        <v>2272</v>
      </c>
      <c r="AJ825" s="5" t="s">
        <v>2270</v>
      </c>
      <c r="AK825" s="5" t="s">
        <v>2265</v>
      </c>
      <c r="AL825" s="5" t="s">
        <v>2273</v>
      </c>
      <c r="AM825" s="5" t="s">
        <v>167</v>
      </c>
      <c r="AN825" s="5">
        <v>20410</v>
      </c>
      <c r="AO825" s="5">
        <v>10851</v>
      </c>
    </row>
    <row r="826" spans="35:41" x14ac:dyDescent="0.45">
      <c r="AI826" s="5" t="s">
        <v>2274</v>
      </c>
      <c r="AJ826" s="5" t="s">
        <v>2275</v>
      </c>
      <c r="AK826" s="5" t="s">
        <v>2276</v>
      </c>
      <c r="AL826" s="5" t="s">
        <v>2277</v>
      </c>
      <c r="AM826" s="5" t="s">
        <v>167</v>
      </c>
      <c r="AN826" s="5">
        <v>1227</v>
      </c>
      <c r="AO826" s="5">
        <v>564</v>
      </c>
    </row>
    <row r="827" spans="35:41" x14ac:dyDescent="0.45">
      <c r="AI827" s="5" t="s">
        <v>2278</v>
      </c>
      <c r="AJ827" s="5" t="s">
        <v>2279</v>
      </c>
      <c r="AK827" s="5" t="s">
        <v>2280</v>
      </c>
      <c r="AL827" s="5" t="s">
        <v>2281</v>
      </c>
      <c r="AM827" s="5" t="s">
        <v>78</v>
      </c>
      <c r="AN827" s="5">
        <v>2021</v>
      </c>
      <c r="AO827" s="5">
        <v>1005</v>
      </c>
    </row>
    <row r="828" spans="35:41" x14ac:dyDescent="0.45">
      <c r="AI828" s="5" t="s">
        <v>2282</v>
      </c>
      <c r="AJ828" s="5" t="s">
        <v>2283</v>
      </c>
      <c r="AK828" s="5" t="s">
        <v>2284</v>
      </c>
      <c r="AL828" s="5" t="s">
        <v>2285</v>
      </c>
      <c r="AM828" s="5" t="s">
        <v>117</v>
      </c>
      <c r="AN828" s="5">
        <v>58</v>
      </c>
      <c r="AO828" s="5">
        <v>57</v>
      </c>
    </row>
    <row r="829" spans="35:41" x14ac:dyDescent="0.45">
      <c r="AI829" s="5" t="s">
        <v>2286</v>
      </c>
      <c r="AJ829" s="5" t="s">
        <v>2287</v>
      </c>
      <c r="AK829" s="5" t="s">
        <v>1292</v>
      </c>
      <c r="AL829" s="5" t="s">
        <v>2288</v>
      </c>
      <c r="AM829" s="5" t="s">
        <v>824</v>
      </c>
      <c r="AN829" s="5">
        <v>146</v>
      </c>
      <c r="AO829" s="5">
        <v>97</v>
      </c>
    </row>
    <row r="830" spans="35:41" x14ac:dyDescent="0.45">
      <c r="AI830" s="5" t="s">
        <v>2289</v>
      </c>
      <c r="AJ830" s="5" t="s">
        <v>2290</v>
      </c>
      <c r="AK830" s="5" t="s">
        <v>1292</v>
      </c>
      <c r="AL830" s="5" t="s">
        <v>2291</v>
      </c>
      <c r="AM830" s="5" t="s">
        <v>824</v>
      </c>
      <c r="AN830" s="5">
        <v>146</v>
      </c>
      <c r="AO830" s="5">
        <v>97</v>
      </c>
    </row>
    <row r="831" spans="35:41" x14ac:dyDescent="0.45">
      <c r="AI831" s="5" t="s">
        <v>2292</v>
      </c>
      <c r="AJ831" s="5" t="s">
        <v>2293</v>
      </c>
      <c r="AK831" s="5" t="s">
        <v>2294</v>
      </c>
      <c r="AL831" s="5" t="s">
        <v>2295</v>
      </c>
      <c r="AM831" s="5" t="s">
        <v>1312</v>
      </c>
      <c r="AN831" s="5">
        <v>9031</v>
      </c>
      <c r="AO831" s="5">
        <v>4567</v>
      </c>
    </row>
    <row r="832" spans="35:41" x14ac:dyDescent="0.45">
      <c r="AI832" s="5" t="s">
        <v>2296</v>
      </c>
      <c r="AJ832" s="5" t="s">
        <v>2297</v>
      </c>
      <c r="AK832" s="5" t="s">
        <v>2294</v>
      </c>
      <c r="AL832" s="5" t="s">
        <v>2298</v>
      </c>
      <c r="AM832" s="5" t="s">
        <v>1312</v>
      </c>
      <c r="AN832" s="5">
        <v>8597</v>
      </c>
      <c r="AO832" s="5">
        <v>4728</v>
      </c>
    </row>
    <row r="833" spans="35:41" x14ac:dyDescent="0.45">
      <c r="AI833" s="5" t="s">
        <v>2299</v>
      </c>
      <c r="AJ833" s="5" t="s">
        <v>2300</v>
      </c>
      <c r="AK833" s="5" t="s">
        <v>2301</v>
      </c>
      <c r="AL833" s="5" t="s">
        <v>2302</v>
      </c>
      <c r="AM833" s="5" t="s">
        <v>1390</v>
      </c>
      <c r="AN833" s="5">
        <v>10068</v>
      </c>
      <c r="AO833" s="5">
        <v>5291</v>
      </c>
    </row>
    <row r="834" spans="35:41" x14ac:dyDescent="0.45">
      <c r="AI834" s="5" t="s">
        <v>2303</v>
      </c>
      <c r="AJ834" s="5" t="s">
        <v>2304</v>
      </c>
      <c r="AK834" s="5" t="s">
        <v>1399</v>
      </c>
      <c r="AL834" s="5" t="s">
        <v>2305</v>
      </c>
      <c r="AM834" s="5" t="s">
        <v>311</v>
      </c>
      <c r="AN834" s="5">
        <v>58</v>
      </c>
      <c r="AO834" s="5">
        <v>57</v>
      </c>
    </row>
    <row r="835" spans="35:41" x14ac:dyDescent="0.45">
      <c r="AI835" s="5" t="s">
        <v>2306</v>
      </c>
      <c r="AJ835" s="5" t="s">
        <v>2307</v>
      </c>
      <c r="AK835" s="5" t="s">
        <v>2308</v>
      </c>
      <c r="AL835" s="5" t="s">
        <v>2309</v>
      </c>
      <c r="AM835" s="5" t="s">
        <v>46</v>
      </c>
      <c r="AN835" s="5">
        <v>1100</v>
      </c>
      <c r="AO835" s="5">
        <v>1077</v>
      </c>
    </row>
    <row r="836" spans="35:41" x14ac:dyDescent="0.45">
      <c r="AI836" s="5" t="s">
        <v>2310</v>
      </c>
      <c r="AJ836" s="5" t="s">
        <v>2311</v>
      </c>
      <c r="AK836" s="5" t="s">
        <v>2312</v>
      </c>
      <c r="AL836" s="5" t="s">
        <v>2313</v>
      </c>
      <c r="AM836" s="5" t="s">
        <v>311</v>
      </c>
      <c r="AN836" s="5">
        <v>1782</v>
      </c>
      <c r="AO836" s="5">
        <v>715</v>
      </c>
    </row>
    <row r="837" spans="35:41" x14ac:dyDescent="0.45">
      <c r="AI837" s="5" t="s">
        <v>2314</v>
      </c>
      <c r="AJ837" s="5" t="s">
        <v>2315</v>
      </c>
      <c r="AK837" s="5" t="s">
        <v>2316</v>
      </c>
      <c r="AL837" s="5" t="s">
        <v>2317</v>
      </c>
      <c r="AM837" s="5" t="s">
        <v>720</v>
      </c>
      <c r="AN837" s="5">
        <v>169</v>
      </c>
      <c r="AO837" s="5">
        <v>60</v>
      </c>
    </row>
    <row r="838" spans="35:41" x14ac:dyDescent="0.45">
      <c r="AI838" s="5" t="s">
        <v>2318</v>
      </c>
      <c r="AJ838" s="5" t="s">
        <v>2319</v>
      </c>
      <c r="AK838" s="5" t="s">
        <v>2316</v>
      </c>
      <c r="AL838" s="5" t="s">
        <v>2320</v>
      </c>
      <c r="AM838" s="5" t="s">
        <v>720</v>
      </c>
      <c r="AN838" s="5">
        <v>272</v>
      </c>
      <c r="AO838" s="5">
        <v>83</v>
      </c>
    </row>
    <row r="839" spans="35:41" x14ac:dyDescent="0.45">
      <c r="AI839" s="5" t="s">
        <v>2321</v>
      </c>
      <c r="AJ839" s="5" t="s">
        <v>2322</v>
      </c>
      <c r="AK839" s="5" t="s">
        <v>2316</v>
      </c>
      <c r="AL839" s="5" t="s">
        <v>2189</v>
      </c>
      <c r="AM839" s="5" t="s">
        <v>720</v>
      </c>
      <c r="AN839" s="5">
        <v>1285</v>
      </c>
      <c r="AO839" s="5">
        <v>420</v>
      </c>
    </row>
    <row r="840" spans="35:41" x14ac:dyDescent="0.45">
      <c r="AI840" s="5" t="s">
        <v>2323</v>
      </c>
      <c r="AJ840" s="5" t="s">
        <v>2324</v>
      </c>
      <c r="AK840" s="5" t="s">
        <v>2325</v>
      </c>
      <c r="AL840" s="5" t="s">
        <v>2326</v>
      </c>
      <c r="AM840" s="5" t="s">
        <v>78</v>
      </c>
      <c r="AN840" s="5">
        <v>216</v>
      </c>
      <c r="AO840" s="5">
        <v>197</v>
      </c>
    </row>
    <row r="841" spans="35:41" x14ac:dyDescent="0.45">
      <c r="AI841" s="5" t="s">
        <v>2327</v>
      </c>
      <c r="AJ841" s="5" t="s">
        <v>2328</v>
      </c>
      <c r="AK841" s="5" t="s">
        <v>2329</v>
      </c>
      <c r="AL841" s="5" t="s">
        <v>2330</v>
      </c>
      <c r="AM841" s="5" t="s">
        <v>68</v>
      </c>
      <c r="AN841" s="5">
        <v>441</v>
      </c>
      <c r="AO841" s="5">
        <v>232</v>
      </c>
    </row>
    <row r="842" spans="35:41" x14ac:dyDescent="0.45">
      <c r="AI842" s="5" t="s">
        <v>2331</v>
      </c>
      <c r="AJ842" s="5" t="s">
        <v>2332</v>
      </c>
      <c r="AK842" s="5" t="s">
        <v>2329</v>
      </c>
      <c r="AL842" s="5" t="s">
        <v>2192</v>
      </c>
      <c r="AM842" s="5" t="s">
        <v>68</v>
      </c>
      <c r="AN842" s="5">
        <v>950</v>
      </c>
      <c r="AO842" s="5">
        <v>500</v>
      </c>
    </row>
    <row r="843" spans="35:41" x14ac:dyDescent="0.45">
      <c r="AI843" s="5" t="s">
        <v>2333</v>
      </c>
      <c r="AJ843" s="5" t="s">
        <v>2334</v>
      </c>
      <c r="AK843" s="5" t="s">
        <v>2335</v>
      </c>
      <c r="AL843" s="5" t="s">
        <v>2336</v>
      </c>
      <c r="AM843" s="5" t="s">
        <v>186</v>
      </c>
      <c r="AN843" s="5">
        <v>864</v>
      </c>
      <c r="AO843" s="5">
        <v>443</v>
      </c>
    </row>
    <row r="844" spans="35:41" x14ac:dyDescent="0.45">
      <c r="AI844" s="5" t="s">
        <v>2337</v>
      </c>
      <c r="AJ844" s="5" t="s">
        <v>2338</v>
      </c>
      <c r="AK844" s="5" t="s">
        <v>2335</v>
      </c>
      <c r="AL844" s="5" t="s">
        <v>2339</v>
      </c>
      <c r="AM844" s="5" t="s">
        <v>186</v>
      </c>
      <c r="AN844" s="5">
        <v>1471</v>
      </c>
      <c r="AO844" s="5">
        <v>766</v>
      </c>
    </row>
    <row r="845" spans="35:41" x14ac:dyDescent="0.45">
      <c r="AI845" s="5" t="s">
        <v>2340</v>
      </c>
      <c r="AJ845" s="5" t="s">
        <v>2341</v>
      </c>
      <c r="AK845" s="5" t="s">
        <v>2342</v>
      </c>
      <c r="AL845" s="5" t="s">
        <v>2343</v>
      </c>
      <c r="AM845" s="5" t="s">
        <v>569</v>
      </c>
      <c r="AN845" s="5">
        <v>18611</v>
      </c>
      <c r="AO845" s="5">
        <v>14661</v>
      </c>
    </row>
    <row r="846" spans="35:41" x14ac:dyDescent="0.45">
      <c r="AI846" s="5" t="s">
        <v>2344</v>
      </c>
      <c r="AJ846" s="5" t="s">
        <v>2345</v>
      </c>
      <c r="AK846" s="5" t="s">
        <v>2342</v>
      </c>
      <c r="AL846" s="5" t="s">
        <v>2346</v>
      </c>
      <c r="AM846" s="5" t="s">
        <v>569</v>
      </c>
      <c r="AN846" s="5">
        <v>24716</v>
      </c>
      <c r="AO846" s="5">
        <v>17611</v>
      </c>
    </row>
    <row r="847" spans="35:41" x14ac:dyDescent="0.45">
      <c r="AI847" s="5" t="s">
        <v>2347</v>
      </c>
      <c r="AJ847" s="5" t="s">
        <v>2348</v>
      </c>
      <c r="AK847" s="5" t="s">
        <v>2349</v>
      </c>
      <c r="AL847" s="5" t="s">
        <v>2350</v>
      </c>
      <c r="AM847" s="5" t="s">
        <v>1105</v>
      </c>
      <c r="AN847" s="5">
        <v>550</v>
      </c>
      <c r="AO847" s="5">
        <v>507</v>
      </c>
    </row>
    <row r="848" spans="35:41" x14ac:dyDescent="0.45">
      <c r="AI848" s="5" t="s">
        <v>2351</v>
      </c>
      <c r="AJ848" s="5" t="s">
        <v>2352</v>
      </c>
      <c r="AK848" s="5" t="s">
        <v>2353</v>
      </c>
      <c r="AL848" s="5" t="s">
        <v>2354</v>
      </c>
      <c r="AM848" s="5" t="s">
        <v>1057</v>
      </c>
      <c r="AN848" s="5">
        <v>575</v>
      </c>
      <c r="AO848" s="5">
        <v>213</v>
      </c>
    </row>
    <row r="849" spans="35:41" x14ac:dyDescent="0.45">
      <c r="AI849" s="5" t="s">
        <v>2355</v>
      </c>
      <c r="AJ849" s="5" t="s">
        <v>2356</v>
      </c>
      <c r="AK849" s="5" t="s">
        <v>2353</v>
      </c>
      <c r="AL849" s="5" t="s">
        <v>2244</v>
      </c>
      <c r="AM849" s="5" t="s">
        <v>1057</v>
      </c>
      <c r="AN849" s="5">
        <v>761</v>
      </c>
      <c r="AO849" s="5">
        <v>275</v>
      </c>
    </row>
    <row r="850" spans="35:41" x14ac:dyDescent="0.45">
      <c r="AI850" s="5" t="s">
        <v>2357</v>
      </c>
      <c r="AJ850" s="5" t="s">
        <v>2358</v>
      </c>
      <c r="AK850" s="5" t="s">
        <v>2353</v>
      </c>
      <c r="AL850" s="5" t="s">
        <v>2359</v>
      </c>
      <c r="AM850" s="5" t="s">
        <v>1057</v>
      </c>
      <c r="AN850" s="5">
        <v>1204</v>
      </c>
      <c r="AO850" s="5">
        <v>344</v>
      </c>
    </row>
    <row r="851" spans="35:41" x14ac:dyDescent="0.45">
      <c r="AI851" s="5" t="s">
        <v>2360</v>
      </c>
      <c r="AJ851" s="5" t="s">
        <v>2361</v>
      </c>
      <c r="AK851" s="5" t="s">
        <v>1567</v>
      </c>
      <c r="AL851" s="5" t="s">
        <v>2362</v>
      </c>
      <c r="AM851" s="5" t="s">
        <v>158</v>
      </c>
      <c r="AN851" s="5">
        <v>607</v>
      </c>
      <c r="AO851" s="5">
        <v>247</v>
      </c>
    </row>
    <row r="852" spans="35:41" x14ac:dyDescent="0.45">
      <c r="AI852" s="5" t="s">
        <v>2363</v>
      </c>
      <c r="AJ852" s="5" t="s">
        <v>2364</v>
      </c>
      <c r="AK852" s="5" t="s">
        <v>1567</v>
      </c>
      <c r="AL852" s="5" t="s">
        <v>2365</v>
      </c>
      <c r="AM852" s="5" t="s">
        <v>158</v>
      </c>
      <c r="AN852" s="5">
        <v>924</v>
      </c>
      <c r="AO852" s="5">
        <v>365</v>
      </c>
    </row>
    <row r="853" spans="35:41" x14ac:dyDescent="0.45">
      <c r="AI853" s="5" t="s">
        <v>2366</v>
      </c>
      <c r="AJ853" s="5" t="s">
        <v>2367</v>
      </c>
      <c r="AK853" s="5" t="s">
        <v>2368</v>
      </c>
      <c r="AL853" s="5" t="s">
        <v>2369</v>
      </c>
      <c r="AM853" s="5" t="s">
        <v>28</v>
      </c>
      <c r="AN853" s="5">
        <v>104</v>
      </c>
      <c r="AO853" s="5">
        <v>57</v>
      </c>
    </row>
    <row r="854" spans="35:41" x14ac:dyDescent="0.45">
      <c r="AI854" s="5" t="s">
        <v>2370</v>
      </c>
      <c r="AJ854" s="5" t="s">
        <v>2371</v>
      </c>
      <c r="AK854" s="5" t="s">
        <v>2372</v>
      </c>
      <c r="AL854" s="5" t="s">
        <v>2373</v>
      </c>
      <c r="AM854" s="5" t="s">
        <v>54</v>
      </c>
      <c r="AN854" s="5">
        <v>98</v>
      </c>
      <c r="AO854" s="5">
        <v>67</v>
      </c>
    </row>
    <row r="855" spans="35:41" x14ac:dyDescent="0.45">
      <c r="AI855" s="5" t="s">
        <v>2374</v>
      </c>
      <c r="AJ855" s="5" t="s">
        <v>2375</v>
      </c>
      <c r="AK855" s="5" t="s">
        <v>2376</v>
      </c>
      <c r="AL855" s="5" t="s">
        <v>2377</v>
      </c>
      <c r="AM855" s="5" t="s">
        <v>1856</v>
      </c>
      <c r="AN855" s="5">
        <v>117</v>
      </c>
      <c r="AO855" s="5">
        <v>58</v>
      </c>
    </row>
    <row r="856" spans="35:41" x14ac:dyDescent="0.45">
      <c r="AI856" s="5" t="s">
        <v>2378</v>
      </c>
      <c r="AJ856" s="5" t="s">
        <v>2379</v>
      </c>
      <c r="AK856" s="5" t="s">
        <v>2380</v>
      </c>
      <c r="AL856" s="5" t="s">
        <v>2381</v>
      </c>
      <c r="AM856" s="5" t="s">
        <v>621</v>
      </c>
      <c r="AN856" s="5">
        <v>60</v>
      </c>
      <c r="AO856" s="5">
        <v>57</v>
      </c>
    </row>
    <row r="857" spans="35:41" x14ac:dyDescent="0.45">
      <c r="AI857" s="5" t="s">
        <v>2382</v>
      </c>
      <c r="AJ857" s="5" t="s">
        <v>2383</v>
      </c>
      <c r="AK857" s="5" t="s">
        <v>2384</v>
      </c>
      <c r="AL857" s="5" t="s">
        <v>2129</v>
      </c>
      <c r="AM857" s="5" t="s">
        <v>2385</v>
      </c>
      <c r="AN857" s="5">
        <v>99</v>
      </c>
      <c r="AO857" s="5">
        <v>94</v>
      </c>
    </row>
    <row r="858" spans="35:41" x14ac:dyDescent="0.45">
      <c r="AI858" s="5" t="s">
        <v>2386</v>
      </c>
      <c r="AJ858" s="5" t="s">
        <v>2387</v>
      </c>
      <c r="AK858" s="5" t="s">
        <v>1612</v>
      </c>
      <c r="AL858" s="5" t="s">
        <v>2388</v>
      </c>
      <c r="AM858" s="5" t="s">
        <v>621</v>
      </c>
      <c r="AN858" s="5">
        <v>89</v>
      </c>
      <c r="AO858" s="5">
        <v>57</v>
      </c>
    </row>
    <row r="859" spans="35:41" x14ac:dyDescent="0.45">
      <c r="AI859" s="5" t="s">
        <v>2389</v>
      </c>
      <c r="AJ859" s="5" t="s">
        <v>2390</v>
      </c>
      <c r="AK859" s="5" t="s">
        <v>1612</v>
      </c>
      <c r="AL859" s="5" t="s">
        <v>2150</v>
      </c>
      <c r="AM859" s="5" t="s">
        <v>621</v>
      </c>
      <c r="AN859" s="5">
        <v>89</v>
      </c>
      <c r="AO859" s="5">
        <v>57</v>
      </c>
    </row>
    <row r="860" spans="35:41" x14ac:dyDescent="0.45">
      <c r="AI860" s="5" t="s">
        <v>2391</v>
      </c>
      <c r="AJ860" s="5" t="s">
        <v>2392</v>
      </c>
      <c r="AK860" s="5" t="s">
        <v>1612</v>
      </c>
      <c r="AL860" s="5" t="s">
        <v>2393</v>
      </c>
      <c r="AM860" s="5" t="s">
        <v>621</v>
      </c>
      <c r="AN860" s="5">
        <v>132</v>
      </c>
      <c r="AO860" s="5">
        <v>57</v>
      </c>
    </row>
    <row r="861" spans="35:41" x14ac:dyDescent="0.45">
      <c r="AI861" s="5" t="s">
        <v>2394</v>
      </c>
      <c r="AJ861" s="5" t="s">
        <v>2395</v>
      </c>
      <c r="AK861" s="5" t="s">
        <v>1617</v>
      </c>
      <c r="AL861" s="5" t="s">
        <v>2396</v>
      </c>
      <c r="AM861" s="5" t="s">
        <v>196</v>
      </c>
      <c r="AN861" s="5">
        <v>65</v>
      </c>
      <c r="AO861" s="5">
        <v>59</v>
      </c>
    </row>
    <row r="862" spans="35:41" x14ac:dyDescent="0.45">
      <c r="AI862" s="5" t="s">
        <v>2397</v>
      </c>
      <c r="AJ862" s="5" t="s">
        <v>2398</v>
      </c>
      <c r="AK862" s="5" t="s">
        <v>2399</v>
      </c>
      <c r="AL862" s="5" t="s">
        <v>2400</v>
      </c>
      <c r="AM862" s="5" t="s">
        <v>2401</v>
      </c>
      <c r="AN862" s="5">
        <v>1100</v>
      </c>
      <c r="AO862" s="5">
        <v>1074</v>
      </c>
    </row>
    <row r="863" spans="35:41" x14ac:dyDescent="0.45">
      <c r="AI863" s="5" t="s">
        <v>2402</v>
      </c>
      <c r="AJ863" s="5" t="s">
        <v>2398</v>
      </c>
      <c r="AK863" s="5" t="s">
        <v>2399</v>
      </c>
      <c r="AL863" s="5" t="s">
        <v>2403</v>
      </c>
      <c r="AM863" s="5" t="s">
        <v>2401</v>
      </c>
      <c r="AN863" s="5">
        <v>1356</v>
      </c>
      <c r="AO863" s="5">
        <v>1258</v>
      </c>
    </row>
    <row r="864" spans="35:41" x14ac:dyDescent="0.45">
      <c r="AI864" s="5" t="s">
        <v>2404</v>
      </c>
      <c r="AJ864" s="5" t="s">
        <v>2398</v>
      </c>
      <c r="AK864" s="5" t="s">
        <v>2399</v>
      </c>
      <c r="AL864" s="5" t="s">
        <v>2405</v>
      </c>
      <c r="AM864" s="5" t="s">
        <v>2401</v>
      </c>
      <c r="AN864" s="5">
        <v>986</v>
      </c>
      <c r="AO864" s="5">
        <v>528</v>
      </c>
    </row>
    <row r="865" spans="35:41" x14ac:dyDescent="0.45">
      <c r="AI865" s="5" t="s">
        <v>2406</v>
      </c>
      <c r="AJ865" s="5" t="s">
        <v>2407</v>
      </c>
      <c r="AK865" s="5" t="s">
        <v>2408</v>
      </c>
      <c r="AL865" s="5" t="s">
        <v>2124</v>
      </c>
      <c r="AM865" s="5" t="s">
        <v>2409</v>
      </c>
      <c r="AN865" s="5">
        <v>122</v>
      </c>
      <c r="AO865" s="5">
        <v>57</v>
      </c>
    </row>
    <row r="866" spans="35:41" x14ac:dyDescent="0.45">
      <c r="AI866" s="5" t="s">
        <v>2410</v>
      </c>
      <c r="AJ866" s="5" t="s">
        <v>2411</v>
      </c>
      <c r="AK866" s="5" t="s">
        <v>2408</v>
      </c>
      <c r="AL866" s="5" t="s">
        <v>2124</v>
      </c>
      <c r="AM866" s="5" t="s">
        <v>2409</v>
      </c>
      <c r="AN866" s="5">
        <v>122</v>
      </c>
      <c r="AO866" s="5">
        <v>57</v>
      </c>
    </row>
    <row r="867" spans="35:41" x14ac:dyDescent="0.45">
      <c r="AI867" s="5" t="s">
        <v>2412</v>
      </c>
      <c r="AJ867" s="5" t="s">
        <v>2413</v>
      </c>
      <c r="AK867" s="5" t="s">
        <v>2408</v>
      </c>
      <c r="AL867" s="5" t="s">
        <v>2133</v>
      </c>
      <c r="AM867" s="5" t="s">
        <v>2409</v>
      </c>
      <c r="AN867" s="5">
        <v>66</v>
      </c>
      <c r="AO867" s="5">
        <v>57</v>
      </c>
    </row>
    <row r="868" spans="35:41" x14ac:dyDescent="0.45">
      <c r="AI868" s="5" t="s">
        <v>2414</v>
      </c>
      <c r="AJ868" s="5" t="s">
        <v>2415</v>
      </c>
      <c r="AK868" s="5" t="s">
        <v>2408</v>
      </c>
      <c r="AL868" s="5" t="s">
        <v>2416</v>
      </c>
      <c r="AM868" s="5" t="s">
        <v>2409</v>
      </c>
      <c r="AN868" s="5">
        <v>191</v>
      </c>
      <c r="AO868" s="5">
        <v>160</v>
      </c>
    </row>
    <row r="869" spans="35:41" x14ac:dyDescent="0.45">
      <c r="AI869" s="5" t="s">
        <v>2417</v>
      </c>
      <c r="AJ869" s="5" t="s">
        <v>2418</v>
      </c>
      <c r="AK869" s="5" t="s">
        <v>2408</v>
      </c>
      <c r="AL869" s="5" t="s">
        <v>2419</v>
      </c>
      <c r="AM869" s="5" t="s">
        <v>2409</v>
      </c>
      <c r="AN869" s="5">
        <v>321</v>
      </c>
      <c r="AO869" s="5">
        <v>254</v>
      </c>
    </row>
    <row r="870" spans="35:41" x14ac:dyDescent="0.45">
      <c r="AI870" s="5" t="s">
        <v>2420</v>
      </c>
      <c r="AJ870" s="5" t="s">
        <v>2421</v>
      </c>
      <c r="AK870" s="5" t="s">
        <v>2422</v>
      </c>
      <c r="AL870" s="5" t="s">
        <v>2423</v>
      </c>
      <c r="AM870" s="5" t="s">
        <v>151</v>
      </c>
      <c r="AN870" s="5">
        <v>68</v>
      </c>
      <c r="AO870" s="5">
        <v>51</v>
      </c>
    </row>
    <row r="871" spans="35:41" x14ac:dyDescent="0.45">
      <c r="AI871" s="5" t="s">
        <v>2424</v>
      </c>
      <c r="AJ871" s="5" t="s">
        <v>2425</v>
      </c>
      <c r="AK871" s="5" t="s">
        <v>2422</v>
      </c>
      <c r="AL871" s="5" t="s">
        <v>2189</v>
      </c>
      <c r="AM871" s="5" t="s">
        <v>151</v>
      </c>
      <c r="AN871" s="5">
        <v>69</v>
      </c>
      <c r="AO871" s="5">
        <v>51</v>
      </c>
    </row>
    <row r="872" spans="35:41" x14ac:dyDescent="0.45">
      <c r="AI872" s="5" t="s">
        <v>2426</v>
      </c>
      <c r="AJ872" s="5" t="s">
        <v>2427</v>
      </c>
      <c r="AK872" s="5" t="s">
        <v>2428</v>
      </c>
      <c r="AL872" s="5" t="s">
        <v>2429</v>
      </c>
      <c r="AM872" s="5" t="s">
        <v>387</v>
      </c>
      <c r="AN872" s="5">
        <v>426</v>
      </c>
      <c r="AO872" s="5">
        <v>231</v>
      </c>
    </row>
    <row r="873" spans="35:41" x14ac:dyDescent="0.45">
      <c r="AI873" s="5" t="s">
        <v>2430</v>
      </c>
      <c r="AJ873" s="5" t="s">
        <v>2431</v>
      </c>
      <c r="AK873" s="5" t="s">
        <v>2428</v>
      </c>
      <c r="AL873" s="5" t="s">
        <v>2432</v>
      </c>
      <c r="AM873" s="5" t="s">
        <v>387</v>
      </c>
      <c r="AN873" s="5">
        <v>120</v>
      </c>
      <c r="AO873" s="5">
        <v>63</v>
      </c>
    </row>
    <row r="874" spans="35:41" x14ac:dyDescent="0.45">
      <c r="AI874" s="5" t="s">
        <v>2433</v>
      </c>
      <c r="AJ874" s="5" t="s">
        <v>2434</v>
      </c>
      <c r="AK874" s="5" t="s">
        <v>2428</v>
      </c>
      <c r="AL874" s="5" t="s">
        <v>2435</v>
      </c>
      <c r="AM874" s="5" t="s">
        <v>387</v>
      </c>
      <c r="AN874" s="5">
        <v>169</v>
      </c>
      <c r="AO874" s="5">
        <v>89</v>
      </c>
    </row>
    <row r="875" spans="35:41" x14ac:dyDescent="0.45">
      <c r="AI875" s="5" t="s">
        <v>2436</v>
      </c>
      <c r="AJ875" s="5" t="s">
        <v>2437</v>
      </c>
      <c r="AK875" s="5" t="s">
        <v>2438</v>
      </c>
      <c r="AL875" s="5" t="s">
        <v>2439</v>
      </c>
      <c r="AM875" s="5" t="s">
        <v>68</v>
      </c>
      <c r="AN875" s="5">
        <v>507</v>
      </c>
      <c r="AO875" s="5">
        <v>486</v>
      </c>
    </row>
    <row r="876" spans="35:41" x14ac:dyDescent="0.45">
      <c r="AI876" s="5" t="s">
        <v>2440</v>
      </c>
      <c r="AJ876" s="5" t="s">
        <v>2441</v>
      </c>
      <c r="AK876" s="5" t="s">
        <v>2442</v>
      </c>
      <c r="AL876" s="5" t="s">
        <v>2443</v>
      </c>
      <c r="AM876" s="5" t="s">
        <v>2444</v>
      </c>
      <c r="AN876" s="5">
        <v>733</v>
      </c>
      <c r="AO876" s="5">
        <v>600</v>
      </c>
    </row>
    <row r="877" spans="35:41" x14ac:dyDescent="0.45">
      <c r="AI877" s="5" t="s">
        <v>2445</v>
      </c>
      <c r="AJ877" s="5" t="s">
        <v>2446</v>
      </c>
      <c r="AK877" s="5" t="s">
        <v>2442</v>
      </c>
      <c r="AL877" s="5" t="s">
        <v>2443</v>
      </c>
      <c r="AM877" s="5" t="s">
        <v>1057</v>
      </c>
      <c r="AN877" s="5">
        <v>718</v>
      </c>
      <c r="AO877" s="5">
        <v>600</v>
      </c>
    </row>
    <row r="878" spans="35:41" x14ac:dyDescent="0.45">
      <c r="AI878" s="5" t="s">
        <v>2447</v>
      </c>
      <c r="AJ878" s="5" t="s">
        <v>2448</v>
      </c>
      <c r="AK878" s="5" t="s">
        <v>2449</v>
      </c>
      <c r="AL878" s="5" t="s">
        <v>2450</v>
      </c>
      <c r="AM878" s="5" t="s">
        <v>68</v>
      </c>
      <c r="AN878" s="5">
        <v>293</v>
      </c>
      <c r="AO878" s="5">
        <v>198</v>
      </c>
    </row>
    <row r="879" spans="35:41" x14ac:dyDescent="0.45">
      <c r="AI879" s="5" t="s">
        <v>2451</v>
      </c>
      <c r="AJ879" s="5" t="s">
        <v>2452</v>
      </c>
      <c r="AK879" s="5" t="s">
        <v>2449</v>
      </c>
      <c r="AL879" s="5" t="s">
        <v>2453</v>
      </c>
      <c r="AM879" s="5" t="s">
        <v>68</v>
      </c>
      <c r="AN879" s="5">
        <v>785</v>
      </c>
      <c r="AO879" s="5">
        <v>361</v>
      </c>
    </row>
    <row r="880" spans="35:41" x14ac:dyDescent="0.45">
      <c r="AI880" s="5" t="s">
        <v>2454</v>
      </c>
      <c r="AJ880" s="5" t="s">
        <v>2455</v>
      </c>
      <c r="AK880" s="5" t="s">
        <v>1793</v>
      </c>
      <c r="AL880" s="5" t="s">
        <v>2456</v>
      </c>
      <c r="AM880" s="5" t="s">
        <v>1238</v>
      </c>
      <c r="AN880" s="5">
        <v>3454</v>
      </c>
      <c r="AO880" s="5">
        <v>1182</v>
      </c>
    </row>
    <row r="881" spans="35:41" x14ac:dyDescent="0.45">
      <c r="AI881" s="5" t="s">
        <v>2457</v>
      </c>
      <c r="AJ881" s="5" t="s">
        <v>2458</v>
      </c>
      <c r="AK881" s="5" t="s">
        <v>2459</v>
      </c>
      <c r="AL881" s="5" t="s">
        <v>2460</v>
      </c>
      <c r="AM881" s="5" t="s">
        <v>68</v>
      </c>
      <c r="AN881" s="5">
        <v>3333</v>
      </c>
      <c r="AO881" s="5">
        <v>1320</v>
      </c>
    </row>
    <row r="882" spans="35:41" x14ac:dyDescent="0.45">
      <c r="AI882" s="5" t="s">
        <v>2461</v>
      </c>
      <c r="AJ882" s="5" t="s">
        <v>2462</v>
      </c>
      <c r="AK882" s="5" t="s">
        <v>2463</v>
      </c>
      <c r="AL882" s="5" t="s">
        <v>2464</v>
      </c>
      <c r="AM882" s="5" t="s">
        <v>186</v>
      </c>
      <c r="AN882" s="5">
        <v>11235</v>
      </c>
      <c r="AO882" s="5">
        <v>6173</v>
      </c>
    </row>
    <row r="883" spans="35:41" x14ac:dyDescent="0.45">
      <c r="AI883" s="5" t="s">
        <v>2465</v>
      </c>
      <c r="AJ883" s="5" t="s">
        <v>2466</v>
      </c>
      <c r="AK883" s="5" t="s">
        <v>2467</v>
      </c>
      <c r="AL883" s="5" t="s">
        <v>2468</v>
      </c>
      <c r="AM883" s="5" t="s">
        <v>439</v>
      </c>
      <c r="AN883" s="5">
        <v>849</v>
      </c>
      <c r="AO883" s="5">
        <v>384</v>
      </c>
    </row>
    <row r="884" spans="35:41" x14ac:dyDescent="0.45">
      <c r="AI884" s="5" t="s">
        <v>2469</v>
      </c>
      <c r="AJ884" s="5" t="s">
        <v>2470</v>
      </c>
      <c r="AK884" s="5" t="s">
        <v>2471</v>
      </c>
      <c r="AL884" s="5" t="s">
        <v>2472</v>
      </c>
      <c r="AM884" s="5" t="s">
        <v>158</v>
      </c>
      <c r="AN884" s="5">
        <v>770</v>
      </c>
      <c r="AO884" s="5">
        <v>567</v>
      </c>
    </row>
    <row r="885" spans="35:41" x14ac:dyDescent="0.45">
      <c r="AI885" s="5" t="s">
        <v>2473</v>
      </c>
      <c r="AJ885" s="5" t="s">
        <v>2474</v>
      </c>
      <c r="AK885" s="5" t="s">
        <v>2471</v>
      </c>
      <c r="AL885" s="5" t="s">
        <v>2202</v>
      </c>
      <c r="AM885" s="5" t="s">
        <v>158</v>
      </c>
      <c r="AN885" s="5">
        <v>243</v>
      </c>
      <c r="AO885" s="5">
        <v>239</v>
      </c>
    </row>
    <row r="886" spans="35:41" x14ac:dyDescent="0.45">
      <c r="AI886" s="5" t="s">
        <v>2475</v>
      </c>
      <c r="AJ886" s="5" t="s">
        <v>2476</v>
      </c>
      <c r="AK886" s="5" t="s">
        <v>2477</v>
      </c>
      <c r="AL886" s="5" t="s">
        <v>2478</v>
      </c>
      <c r="AM886" s="5" t="s">
        <v>208</v>
      </c>
      <c r="AN886" s="5">
        <v>4691</v>
      </c>
      <c r="AO886" s="5">
        <v>3466</v>
      </c>
    </row>
    <row r="887" spans="35:41" x14ac:dyDescent="0.45">
      <c r="AI887" s="5" t="s">
        <v>2479</v>
      </c>
      <c r="AJ887" s="5" t="s">
        <v>2480</v>
      </c>
      <c r="AK887" s="5" t="s">
        <v>2481</v>
      </c>
      <c r="AL887" s="5" t="s">
        <v>2439</v>
      </c>
      <c r="AM887" s="5" t="s">
        <v>422</v>
      </c>
      <c r="AN887" s="5">
        <v>97951</v>
      </c>
      <c r="AO887" s="5">
        <v>45746</v>
      </c>
    </row>
    <row r="888" spans="35:41" x14ac:dyDescent="0.45">
      <c r="AI888" s="5" t="s">
        <v>2482</v>
      </c>
      <c r="AJ888" s="5" t="s">
        <v>2483</v>
      </c>
      <c r="AK888" s="5" t="s">
        <v>2481</v>
      </c>
      <c r="AL888" s="5" t="s">
        <v>2460</v>
      </c>
      <c r="AM888" s="5" t="s">
        <v>422</v>
      </c>
      <c r="AN888" s="5">
        <v>24619</v>
      </c>
      <c r="AO888" s="5">
        <v>10774</v>
      </c>
    </row>
    <row r="889" spans="35:41" x14ac:dyDescent="0.45">
      <c r="AI889" s="5" t="s">
        <v>2484</v>
      </c>
      <c r="AJ889" s="5" t="s">
        <v>2485</v>
      </c>
      <c r="AK889" s="5" t="s">
        <v>2486</v>
      </c>
      <c r="AL889" s="5" t="s">
        <v>2205</v>
      </c>
      <c r="AM889" s="5" t="s">
        <v>78</v>
      </c>
      <c r="AN889" s="5">
        <v>1989</v>
      </c>
      <c r="AO889" s="5">
        <v>650</v>
      </c>
    </row>
    <row r="890" spans="35:41" x14ac:dyDescent="0.45">
      <c r="AI890" s="5" t="s">
        <v>2487</v>
      </c>
      <c r="AJ890" s="5" t="s">
        <v>2488</v>
      </c>
      <c r="AK890" s="5" t="s">
        <v>2486</v>
      </c>
      <c r="AL890" s="5" t="s">
        <v>2208</v>
      </c>
      <c r="AM890" s="5" t="s">
        <v>78</v>
      </c>
      <c r="AN890" s="5">
        <v>6210</v>
      </c>
      <c r="AO890" s="5">
        <v>2817</v>
      </c>
    </row>
    <row r="891" spans="35:41" x14ac:dyDescent="0.45">
      <c r="AI891" s="5" t="s">
        <v>2489</v>
      </c>
      <c r="AJ891" s="5" t="s">
        <v>2490</v>
      </c>
      <c r="AK891" s="5" t="s">
        <v>2491</v>
      </c>
      <c r="AL891" s="5" t="s">
        <v>2492</v>
      </c>
      <c r="AM891" s="5" t="s">
        <v>1856</v>
      </c>
      <c r="AN891" s="5">
        <v>3271</v>
      </c>
      <c r="AO891" s="5">
        <v>2474</v>
      </c>
    </row>
    <row r="892" spans="35:41" x14ac:dyDescent="0.45">
      <c r="AI892" s="5" t="s">
        <v>2493</v>
      </c>
      <c r="AJ892" s="5" t="s">
        <v>2494</v>
      </c>
      <c r="AK892" s="5" t="s">
        <v>2491</v>
      </c>
      <c r="AL892" s="5" t="s">
        <v>2492</v>
      </c>
      <c r="AM892" s="5" t="s">
        <v>689</v>
      </c>
      <c r="AN892" s="5">
        <v>2901</v>
      </c>
      <c r="AO892" s="5">
        <v>2474</v>
      </c>
    </row>
    <row r="893" spans="35:41" x14ac:dyDescent="0.45">
      <c r="AI893" s="5" t="s">
        <v>2495</v>
      </c>
      <c r="AJ893" s="5" t="s">
        <v>2496</v>
      </c>
      <c r="AK893" s="5" t="s">
        <v>2497</v>
      </c>
      <c r="AL893" s="5" t="s">
        <v>2498</v>
      </c>
      <c r="AM893" s="5" t="s">
        <v>117</v>
      </c>
      <c r="AN893" s="5">
        <v>5799</v>
      </c>
      <c r="AO893" s="5">
        <v>2927</v>
      </c>
    </row>
    <row r="894" spans="35:41" x14ac:dyDescent="0.45">
      <c r="AI894" s="5" t="s">
        <v>2499</v>
      </c>
      <c r="AJ894" s="5" t="s">
        <v>2500</v>
      </c>
      <c r="AK894" s="5" t="s">
        <v>2497</v>
      </c>
      <c r="AL894" s="5" t="s">
        <v>2501</v>
      </c>
      <c r="AM894" s="5" t="s">
        <v>117</v>
      </c>
      <c r="AN894" s="5">
        <v>20150</v>
      </c>
      <c r="AO894" s="5">
        <v>10166</v>
      </c>
    </row>
    <row r="895" spans="35:41" x14ac:dyDescent="0.45">
      <c r="AI895" s="5" t="s">
        <v>2502</v>
      </c>
      <c r="AJ895" s="5" t="s">
        <v>2503</v>
      </c>
      <c r="AK895" s="5" t="s">
        <v>2497</v>
      </c>
      <c r="AL895" s="5" t="s">
        <v>2504</v>
      </c>
      <c r="AM895" s="5" t="s">
        <v>117</v>
      </c>
      <c r="AN895" s="5">
        <v>5799</v>
      </c>
      <c r="AO895" s="5">
        <v>2927</v>
      </c>
    </row>
    <row r="896" spans="35:41" x14ac:dyDescent="0.45">
      <c r="AI896" s="5" t="s">
        <v>2505</v>
      </c>
      <c r="AJ896" s="5" t="s">
        <v>2506</v>
      </c>
      <c r="AK896" s="5" t="s">
        <v>2497</v>
      </c>
      <c r="AL896" s="5" t="s">
        <v>2507</v>
      </c>
      <c r="AM896" s="5" t="s">
        <v>117</v>
      </c>
      <c r="AN896" s="5">
        <v>20150</v>
      </c>
      <c r="AO896" s="5">
        <v>10166</v>
      </c>
    </row>
    <row r="897" spans="35:41" x14ac:dyDescent="0.45">
      <c r="AI897" s="5" t="s">
        <v>2508</v>
      </c>
      <c r="AJ897" s="5" t="s">
        <v>2509</v>
      </c>
      <c r="AK897" s="5" t="s">
        <v>2510</v>
      </c>
      <c r="AL897" s="5" t="s">
        <v>2511</v>
      </c>
      <c r="AM897" s="5" t="s">
        <v>2512</v>
      </c>
      <c r="AN897" s="5">
        <v>12419</v>
      </c>
      <c r="AO897" s="5">
        <v>8075</v>
      </c>
    </row>
    <row r="898" spans="35:41" x14ac:dyDescent="0.45">
      <c r="AI898" s="5" t="s">
        <v>2513</v>
      </c>
      <c r="AJ898" s="5" t="s">
        <v>2514</v>
      </c>
      <c r="AK898" s="5" t="s">
        <v>2510</v>
      </c>
      <c r="AL898" s="5" t="s">
        <v>2515</v>
      </c>
      <c r="AM898" s="5" t="s">
        <v>2512</v>
      </c>
      <c r="AN898" s="5">
        <v>21988</v>
      </c>
      <c r="AO898" s="5">
        <v>18224</v>
      </c>
    </row>
    <row r="899" spans="35:41" x14ac:dyDescent="0.45">
      <c r="AI899" s="5" t="s">
        <v>2516</v>
      </c>
      <c r="AJ899" s="5" t="s">
        <v>2517</v>
      </c>
      <c r="AK899" s="5" t="s">
        <v>2510</v>
      </c>
      <c r="AL899" s="5" t="s">
        <v>2518</v>
      </c>
      <c r="AM899" s="5" t="s">
        <v>2512</v>
      </c>
      <c r="AN899" s="5">
        <v>38693</v>
      </c>
      <c r="AO899" s="5">
        <v>18118</v>
      </c>
    </row>
    <row r="900" spans="35:41" x14ac:dyDescent="0.45">
      <c r="AI900" s="5" t="s">
        <v>2519</v>
      </c>
      <c r="AJ900" s="5" t="s">
        <v>2520</v>
      </c>
      <c r="AK900" s="5" t="s">
        <v>2521</v>
      </c>
      <c r="AL900" s="5" t="s">
        <v>2522</v>
      </c>
      <c r="AM900" s="5" t="s">
        <v>238</v>
      </c>
      <c r="AN900" s="5">
        <v>77417</v>
      </c>
      <c r="AO900" s="5">
        <v>29430</v>
      </c>
    </row>
    <row r="901" spans="35:41" x14ac:dyDescent="0.45">
      <c r="AI901" s="5" t="s">
        <v>2523</v>
      </c>
      <c r="AJ901" s="5" t="s">
        <v>2524</v>
      </c>
      <c r="AK901" s="5" t="s">
        <v>2525</v>
      </c>
      <c r="AL901" s="5" t="s">
        <v>2526</v>
      </c>
      <c r="AM901" s="5" t="s">
        <v>2527</v>
      </c>
      <c r="AN901" s="5">
        <v>2493</v>
      </c>
      <c r="AO901" s="5">
        <v>2456</v>
      </c>
    </row>
    <row r="902" spans="35:41" x14ac:dyDescent="0.45">
      <c r="AI902" s="5" t="s">
        <v>2528</v>
      </c>
      <c r="AJ902" s="5" t="s">
        <v>2529</v>
      </c>
      <c r="AK902" s="5" t="s">
        <v>2530</v>
      </c>
      <c r="AL902" s="5" t="s">
        <v>2531</v>
      </c>
      <c r="AM902" s="5" t="s">
        <v>117</v>
      </c>
      <c r="AN902" s="5">
        <v>2168</v>
      </c>
      <c r="AO902" s="5">
        <v>1445</v>
      </c>
    </row>
    <row r="903" spans="35:41" x14ac:dyDescent="0.45">
      <c r="AI903" s="5" t="s">
        <v>2532</v>
      </c>
      <c r="AJ903" s="5" t="s">
        <v>2533</v>
      </c>
      <c r="AK903" s="5" t="s">
        <v>2534</v>
      </c>
      <c r="AL903" s="5" t="s">
        <v>2439</v>
      </c>
      <c r="AM903" s="5" t="s">
        <v>2160</v>
      </c>
      <c r="AN903" s="5">
        <v>995</v>
      </c>
      <c r="AO903" s="5">
        <v>853</v>
      </c>
    </row>
    <row r="904" spans="35:41" x14ac:dyDescent="0.45">
      <c r="AI904" s="5" t="s">
        <v>2535</v>
      </c>
      <c r="AJ904" s="5" t="s">
        <v>2536</v>
      </c>
      <c r="AK904" s="5" t="s">
        <v>2537</v>
      </c>
      <c r="AL904" s="5" t="s">
        <v>2538</v>
      </c>
      <c r="AM904" s="5" t="s">
        <v>1312</v>
      </c>
      <c r="AN904" s="5">
        <v>945</v>
      </c>
      <c r="AO904" s="5">
        <v>616</v>
      </c>
    </row>
    <row r="905" spans="35:41" x14ac:dyDescent="0.45">
      <c r="AI905" s="5" t="s">
        <v>2539</v>
      </c>
      <c r="AJ905" s="5" t="s">
        <v>2540</v>
      </c>
      <c r="AK905" s="5" t="s">
        <v>2537</v>
      </c>
      <c r="AL905" s="5" t="s">
        <v>2541</v>
      </c>
      <c r="AM905" s="5" t="s">
        <v>1312</v>
      </c>
      <c r="AN905" s="5">
        <v>1195</v>
      </c>
      <c r="AO905" s="5">
        <v>892</v>
      </c>
    </row>
    <row r="906" spans="35:41" x14ac:dyDescent="0.45">
      <c r="AI906" s="5" t="s">
        <v>2542</v>
      </c>
      <c r="AJ906" s="5" t="s">
        <v>2543</v>
      </c>
      <c r="AK906" s="5" t="s">
        <v>2537</v>
      </c>
      <c r="AL906" s="5" t="s">
        <v>2544</v>
      </c>
      <c r="AM906" s="5" t="s">
        <v>1312</v>
      </c>
      <c r="AN906" s="5">
        <v>1835</v>
      </c>
      <c r="AO906" s="5">
        <v>1722</v>
      </c>
    </row>
    <row r="907" spans="35:41" x14ac:dyDescent="0.45">
      <c r="AI907" s="5" t="s">
        <v>2545</v>
      </c>
      <c r="AJ907" s="5" t="s">
        <v>2546</v>
      </c>
      <c r="AK907" s="5" t="s">
        <v>2547</v>
      </c>
      <c r="AL907" s="5" t="s">
        <v>2208</v>
      </c>
      <c r="AM907" s="5" t="s">
        <v>131</v>
      </c>
      <c r="AN907" s="5">
        <v>2976</v>
      </c>
      <c r="AO907" s="5">
        <v>1643</v>
      </c>
    </row>
    <row r="908" spans="35:41" x14ac:dyDescent="0.45">
      <c r="AI908" s="5" t="s">
        <v>2548</v>
      </c>
      <c r="AJ908" s="5" t="s">
        <v>2549</v>
      </c>
      <c r="AK908" s="5" t="s">
        <v>2547</v>
      </c>
      <c r="AL908" s="5" t="s">
        <v>2550</v>
      </c>
      <c r="AM908" s="5" t="s">
        <v>131</v>
      </c>
      <c r="AN908" s="5">
        <v>4575</v>
      </c>
      <c r="AO908" s="5">
        <v>2532</v>
      </c>
    </row>
    <row r="909" spans="35:41" x14ac:dyDescent="0.45">
      <c r="AI909" s="5" t="s">
        <v>2551</v>
      </c>
      <c r="AJ909" s="5" t="s">
        <v>2552</v>
      </c>
      <c r="AK909" s="5" t="s">
        <v>2553</v>
      </c>
      <c r="AL909" s="5" t="s">
        <v>2554</v>
      </c>
      <c r="AM909" s="5" t="s">
        <v>683</v>
      </c>
      <c r="AN909" s="5">
        <v>1774</v>
      </c>
      <c r="AO909" s="5">
        <v>991</v>
      </c>
    </row>
    <row r="910" spans="35:41" x14ac:dyDescent="0.45">
      <c r="AI910" s="5" t="s">
        <v>2555</v>
      </c>
      <c r="AJ910" s="5" t="s">
        <v>2556</v>
      </c>
      <c r="AK910" s="5" t="s">
        <v>2553</v>
      </c>
      <c r="AL910" s="5" t="s">
        <v>2557</v>
      </c>
      <c r="AM910" s="5" t="s">
        <v>683</v>
      </c>
      <c r="AN910" s="5">
        <v>1892</v>
      </c>
      <c r="AO910" s="5">
        <v>1199</v>
      </c>
    </row>
    <row r="911" spans="35:41" x14ac:dyDescent="0.45">
      <c r="AI911" s="5" t="s">
        <v>2558</v>
      </c>
      <c r="AJ911" s="5" t="s">
        <v>2559</v>
      </c>
      <c r="AK911" s="5" t="s">
        <v>2067</v>
      </c>
      <c r="AL911" s="5" t="s">
        <v>2560</v>
      </c>
      <c r="AM911" s="5" t="s">
        <v>196</v>
      </c>
      <c r="AN911" s="5">
        <v>3137</v>
      </c>
      <c r="AO911" s="5">
        <v>1822</v>
      </c>
    </row>
    <row r="912" spans="35:41" x14ac:dyDescent="0.45">
      <c r="AI912" s="5" t="s">
        <v>2561</v>
      </c>
      <c r="AJ912" s="5" t="s">
        <v>2562</v>
      </c>
      <c r="AK912" s="5" t="s">
        <v>2067</v>
      </c>
      <c r="AL912" s="5" t="s">
        <v>2563</v>
      </c>
      <c r="AM912" s="5" t="s">
        <v>196</v>
      </c>
      <c r="AN912" s="5">
        <v>2889</v>
      </c>
      <c r="AO912" s="5">
        <v>1769</v>
      </c>
    </row>
    <row r="913" spans="35:41" x14ac:dyDescent="0.45">
      <c r="AI913" s="5" t="s">
        <v>2564</v>
      </c>
      <c r="AJ913" s="5" t="s">
        <v>2565</v>
      </c>
      <c r="AK913" s="5" t="s">
        <v>2077</v>
      </c>
      <c r="AL913" s="5" t="s">
        <v>2566</v>
      </c>
      <c r="AM913" s="5" t="s">
        <v>46</v>
      </c>
      <c r="AN913" s="5">
        <v>9864</v>
      </c>
      <c r="AO913" s="5">
        <v>6408</v>
      </c>
    </row>
    <row r="914" spans="35:41" x14ac:dyDescent="0.45">
      <c r="AI914" s="5" t="s">
        <v>2567</v>
      </c>
      <c r="AJ914" s="5" t="s">
        <v>2568</v>
      </c>
      <c r="AK914" s="5" t="s">
        <v>2569</v>
      </c>
      <c r="AL914" s="5" t="s">
        <v>2439</v>
      </c>
      <c r="AM914" s="5" t="s">
        <v>297</v>
      </c>
      <c r="AN914" s="5">
        <v>10503</v>
      </c>
      <c r="AO914" s="5">
        <v>4128</v>
      </c>
    </row>
    <row r="915" spans="35:41" x14ac:dyDescent="0.45">
      <c r="AI915" s="5" t="s">
        <v>2570</v>
      </c>
      <c r="AJ915" s="5" t="s">
        <v>2571</v>
      </c>
      <c r="AK915" s="5" t="s">
        <v>2572</v>
      </c>
      <c r="AL915" s="5" t="s">
        <v>2573</v>
      </c>
      <c r="AM915" s="5" t="s">
        <v>46</v>
      </c>
      <c r="AN915" s="5">
        <v>1193</v>
      </c>
      <c r="AO915" s="5">
        <v>781</v>
      </c>
    </row>
    <row r="916" spans="35:41" x14ac:dyDescent="0.45">
      <c r="AI916" s="5" t="s">
        <v>2574</v>
      </c>
      <c r="AJ916" s="5" t="s">
        <v>2575</v>
      </c>
      <c r="AK916" s="5" t="s">
        <v>2572</v>
      </c>
      <c r="AL916" s="5" t="s">
        <v>2576</v>
      </c>
      <c r="AM916" s="5" t="s">
        <v>46</v>
      </c>
      <c r="AN916" s="5">
        <v>1520</v>
      </c>
      <c r="AO916" s="5">
        <v>1128</v>
      </c>
    </row>
    <row r="917" spans="35:41" x14ac:dyDescent="0.45">
      <c r="AI917" s="5" t="s">
        <v>2577</v>
      </c>
      <c r="AJ917" s="5" t="s">
        <v>2578</v>
      </c>
      <c r="AK917" s="5" t="s">
        <v>2572</v>
      </c>
      <c r="AL917" s="5" t="s">
        <v>2579</v>
      </c>
      <c r="AM917" s="5" t="s">
        <v>46</v>
      </c>
      <c r="AN917" s="5">
        <v>2598</v>
      </c>
      <c r="AO917" s="5">
        <v>1699</v>
      </c>
    </row>
    <row r="918" spans="35:41" x14ac:dyDescent="0.45">
      <c r="AI918" s="5" t="s">
        <v>2580</v>
      </c>
      <c r="AJ918" s="5" t="s">
        <v>2581</v>
      </c>
      <c r="AK918" s="5" t="s">
        <v>2582</v>
      </c>
      <c r="AL918" s="5" t="s">
        <v>2583</v>
      </c>
      <c r="AM918" s="5" t="s">
        <v>36</v>
      </c>
      <c r="AN918" s="5">
        <v>966</v>
      </c>
      <c r="AO918" s="5">
        <v>899</v>
      </c>
    </row>
    <row r="919" spans="35:41" x14ac:dyDescent="0.45">
      <c r="AI919" s="5" t="s">
        <v>2584</v>
      </c>
      <c r="AJ919" s="5" t="s">
        <v>2585</v>
      </c>
      <c r="AK919" s="5" t="s">
        <v>2582</v>
      </c>
      <c r="AL919" s="5" t="s">
        <v>2586</v>
      </c>
      <c r="AM919" s="5" t="s">
        <v>36</v>
      </c>
      <c r="AN919" s="5">
        <v>2170</v>
      </c>
      <c r="AO919" s="5">
        <v>2114</v>
      </c>
    </row>
    <row r="920" spans="35:41" x14ac:dyDescent="0.45">
      <c r="AI920" s="5" t="s">
        <v>2587</v>
      </c>
      <c r="AJ920" s="5" t="s">
        <v>2588</v>
      </c>
      <c r="AK920" s="5" t="s">
        <v>2582</v>
      </c>
      <c r="AL920" s="5" t="s">
        <v>2589</v>
      </c>
      <c r="AM920" s="5" t="s">
        <v>36</v>
      </c>
      <c r="AN920" s="5">
        <v>4013</v>
      </c>
      <c r="AO920" s="5">
        <v>3061</v>
      </c>
    </row>
    <row r="921" spans="35:41" x14ac:dyDescent="0.45">
      <c r="AI921" s="5" t="s">
        <v>2590</v>
      </c>
      <c r="AJ921" s="5" t="s">
        <v>2591</v>
      </c>
      <c r="AK921" s="5" t="s">
        <v>2582</v>
      </c>
      <c r="AL921" s="5" t="s">
        <v>2592</v>
      </c>
      <c r="AM921" s="5" t="s">
        <v>36</v>
      </c>
      <c r="AN921" s="5">
        <v>4001</v>
      </c>
      <c r="AO921" s="5">
        <v>3628</v>
      </c>
    </row>
    <row r="922" spans="35:41" x14ac:dyDescent="0.45">
      <c r="AI922" s="5" t="s">
        <v>2593</v>
      </c>
      <c r="AJ922" s="5" t="s">
        <v>2594</v>
      </c>
      <c r="AK922" s="5" t="s">
        <v>2582</v>
      </c>
      <c r="AL922" s="5" t="s">
        <v>2595</v>
      </c>
      <c r="AM922" s="5" t="s">
        <v>36</v>
      </c>
      <c r="AN922" s="5">
        <v>2621</v>
      </c>
      <c r="AO922" s="5">
        <v>2400</v>
      </c>
    </row>
    <row r="923" spans="35:41" x14ac:dyDescent="0.45">
      <c r="AI923" s="5" t="s">
        <v>2596</v>
      </c>
      <c r="AJ923" s="5" t="s">
        <v>2597</v>
      </c>
      <c r="AK923" s="5" t="s">
        <v>2598</v>
      </c>
      <c r="AL923" s="5" t="s">
        <v>2373</v>
      </c>
      <c r="AM923" s="5" t="s">
        <v>28</v>
      </c>
      <c r="AN923" s="5">
        <v>714</v>
      </c>
      <c r="AO923" s="5">
        <v>364</v>
      </c>
    </row>
    <row r="924" spans="35:41" x14ac:dyDescent="0.45">
      <c r="AI924" s="5" t="s">
        <v>2599</v>
      </c>
      <c r="AJ924" s="5" t="s">
        <v>2600</v>
      </c>
      <c r="AK924" s="5" t="s">
        <v>2598</v>
      </c>
      <c r="AL924" s="5" t="s">
        <v>2330</v>
      </c>
      <c r="AM924" s="5" t="s">
        <v>28</v>
      </c>
      <c r="AN924" s="5">
        <v>1683</v>
      </c>
      <c r="AO924" s="5">
        <v>864</v>
      </c>
    </row>
    <row r="925" spans="35:41" x14ac:dyDescent="0.45">
      <c r="AI925" s="5" t="s">
        <v>2601</v>
      </c>
      <c r="AJ925" s="5" t="s">
        <v>2602</v>
      </c>
      <c r="AK925" s="5" t="s">
        <v>2598</v>
      </c>
      <c r="AL925" s="5" t="s">
        <v>2603</v>
      </c>
      <c r="AM925" s="5" t="s">
        <v>28</v>
      </c>
      <c r="AN925" s="5">
        <v>3395</v>
      </c>
      <c r="AO925" s="5">
        <v>1720</v>
      </c>
    </row>
    <row r="926" spans="35:41" x14ac:dyDescent="0.45">
      <c r="AI926" s="5" t="s">
        <v>2604</v>
      </c>
      <c r="AJ926" s="5" t="s">
        <v>2605</v>
      </c>
      <c r="AK926" s="5" t="s">
        <v>2606</v>
      </c>
      <c r="AL926" s="5" t="s">
        <v>2607</v>
      </c>
      <c r="AM926" s="5" t="s">
        <v>2608</v>
      </c>
      <c r="AN926" s="5">
        <v>4077</v>
      </c>
      <c r="AO926" s="5">
        <v>2962</v>
      </c>
    </row>
    <row r="927" spans="35:41" x14ac:dyDescent="0.45">
      <c r="AI927" s="5" t="s">
        <v>2609</v>
      </c>
      <c r="AJ927" s="5" t="s">
        <v>2610</v>
      </c>
      <c r="AK927" s="5" t="s">
        <v>2606</v>
      </c>
      <c r="AL927" s="5" t="s">
        <v>2611</v>
      </c>
      <c r="AM927" s="5" t="s">
        <v>2608</v>
      </c>
      <c r="AN927" s="5">
        <v>4554</v>
      </c>
      <c r="AO927" s="5">
        <v>3846</v>
      </c>
    </row>
    <row r="928" spans="35:41" x14ac:dyDescent="0.45">
      <c r="AI928" s="5" t="s">
        <v>2612</v>
      </c>
      <c r="AJ928" s="5" t="s">
        <v>2613</v>
      </c>
      <c r="AK928" s="5" t="s">
        <v>2614</v>
      </c>
      <c r="AL928" s="5" t="s">
        <v>2615</v>
      </c>
      <c r="AM928" s="5" t="s">
        <v>720</v>
      </c>
      <c r="AN928" s="5">
        <v>285</v>
      </c>
      <c r="AO928" s="5">
        <v>141</v>
      </c>
    </row>
    <row r="929" spans="35:41" x14ac:dyDescent="0.45">
      <c r="AI929" s="5" t="s">
        <v>2616</v>
      </c>
      <c r="AJ929" s="5" t="s">
        <v>2617</v>
      </c>
      <c r="AK929" s="5" t="s">
        <v>2614</v>
      </c>
      <c r="AL929" s="5" t="s">
        <v>2350</v>
      </c>
      <c r="AM929" s="5" t="s">
        <v>720</v>
      </c>
      <c r="AN929" s="5">
        <v>1373</v>
      </c>
      <c r="AO929" s="5">
        <v>653</v>
      </c>
    </row>
    <row r="930" spans="35:41" x14ac:dyDescent="0.45">
      <c r="AI930" s="5" t="s">
        <v>2618</v>
      </c>
      <c r="AJ930" s="5" t="s">
        <v>2619</v>
      </c>
      <c r="AK930" s="5" t="s">
        <v>2620</v>
      </c>
      <c r="AL930" s="5" t="s">
        <v>2621</v>
      </c>
      <c r="AM930" s="5" t="s">
        <v>2622</v>
      </c>
      <c r="AN930" s="5">
        <v>253</v>
      </c>
      <c r="AO930" s="5">
        <v>242</v>
      </c>
    </row>
    <row r="931" spans="35:41" x14ac:dyDescent="0.45">
      <c r="AI931" s="5" t="s">
        <v>2623</v>
      </c>
      <c r="AJ931" s="5" t="s">
        <v>2624</v>
      </c>
      <c r="AK931" s="5" t="s">
        <v>2620</v>
      </c>
      <c r="AL931" s="5" t="s">
        <v>2625</v>
      </c>
      <c r="AM931" s="5" t="s">
        <v>2622</v>
      </c>
      <c r="AN931" s="5">
        <v>561</v>
      </c>
      <c r="AO931" s="5">
        <v>515</v>
      </c>
    </row>
    <row r="932" spans="35:41" x14ac:dyDescent="0.45">
      <c r="AI932" s="5" t="s">
        <v>2626</v>
      </c>
      <c r="AJ932" s="5" t="s">
        <v>2627</v>
      </c>
      <c r="AK932" s="5" t="s">
        <v>2628</v>
      </c>
      <c r="AL932" s="5" t="s">
        <v>2211</v>
      </c>
      <c r="AM932" s="5" t="s">
        <v>238</v>
      </c>
      <c r="AN932" s="5">
        <v>1759</v>
      </c>
      <c r="AO932" s="5">
        <v>935</v>
      </c>
    </row>
    <row r="933" spans="35:41" x14ac:dyDescent="0.45">
      <c r="AI933" s="5" t="s">
        <v>2629</v>
      </c>
      <c r="AJ933" s="5" t="s">
        <v>2630</v>
      </c>
      <c r="AK933" s="5" t="s">
        <v>2628</v>
      </c>
      <c r="AL933" s="5" t="s">
        <v>2631</v>
      </c>
      <c r="AM933" s="5" t="s">
        <v>238</v>
      </c>
      <c r="AN933" s="5">
        <v>3789</v>
      </c>
      <c r="AO933" s="5">
        <v>2118</v>
      </c>
    </row>
    <row r="934" spans="35:41" x14ac:dyDescent="0.45">
      <c r="AI934" s="5" t="s">
        <v>2632</v>
      </c>
      <c r="AJ934" s="5" t="s">
        <v>2633</v>
      </c>
      <c r="AK934" s="5" t="s">
        <v>2634</v>
      </c>
      <c r="AL934" s="5" t="s">
        <v>2635</v>
      </c>
      <c r="AM934" s="5" t="s">
        <v>2044</v>
      </c>
      <c r="AN934" s="5">
        <v>27</v>
      </c>
      <c r="AO934" s="5">
        <v>21.1</v>
      </c>
    </row>
    <row r="935" spans="35:41" x14ac:dyDescent="0.45">
      <c r="AI935" s="5" t="s">
        <v>2636</v>
      </c>
      <c r="AJ935" s="5" t="s">
        <v>2637</v>
      </c>
      <c r="AK935" s="5" t="s">
        <v>2634</v>
      </c>
      <c r="AL935" s="5" t="s">
        <v>2638</v>
      </c>
      <c r="AM935" s="5" t="s">
        <v>2044</v>
      </c>
      <c r="AN935" s="5">
        <v>27</v>
      </c>
      <c r="AO935" s="5">
        <v>19.7</v>
      </c>
    </row>
    <row r="936" spans="35:41" x14ac:dyDescent="0.45">
      <c r="AI936" s="5" t="s">
        <v>2639</v>
      </c>
      <c r="AJ936" s="5" t="s">
        <v>2640</v>
      </c>
      <c r="AK936" s="5" t="s">
        <v>2634</v>
      </c>
      <c r="AL936" s="5" t="s">
        <v>2641</v>
      </c>
      <c r="AM936" s="5" t="s">
        <v>2044</v>
      </c>
      <c r="AN936" s="5">
        <v>31.4</v>
      </c>
      <c r="AO936" s="5">
        <v>20.7</v>
      </c>
    </row>
    <row r="937" spans="35:41" x14ac:dyDescent="0.45">
      <c r="AI937" s="5" t="s">
        <v>2642</v>
      </c>
      <c r="AJ937" s="5" t="s">
        <v>2643</v>
      </c>
      <c r="AK937" s="5" t="s">
        <v>185</v>
      </c>
      <c r="AL937" s="5" t="s">
        <v>2644</v>
      </c>
      <c r="AM937" s="5" t="s">
        <v>186</v>
      </c>
      <c r="AN937" s="5">
        <v>21.5</v>
      </c>
      <c r="AO937" s="5">
        <v>19.7</v>
      </c>
    </row>
    <row r="938" spans="35:41" x14ac:dyDescent="0.45">
      <c r="AI938" s="5" t="s">
        <v>2645</v>
      </c>
      <c r="AJ938" s="5" t="s">
        <v>2646</v>
      </c>
      <c r="AK938" s="5" t="s">
        <v>185</v>
      </c>
      <c r="AL938" s="5" t="s">
        <v>2647</v>
      </c>
      <c r="AM938" s="5" t="s">
        <v>186</v>
      </c>
      <c r="AN938" s="5">
        <v>25.5</v>
      </c>
      <c r="AO938" s="5">
        <v>20.3</v>
      </c>
    </row>
    <row r="939" spans="35:41" x14ac:dyDescent="0.45">
      <c r="AI939" s="5" t="s">
        <v>2648</v>
      </c>
      <c r="AJ939" s="5" t="s">
        <v>2649</v>
      </c>
      <c r="AK939" s="5" t="s">
        <v>185</v>
      </c>
      <c r="AL939" s="5" t="s">
        <v>2635</v>
      </c>
      <c r="AM939" s="5" t="s">
        <v>186</v>
      </c>
      <c r="AN939" s="5">
        <v>29</v>
      </c>
      <c r="AO939" s="5">
        <v>20.3</v>
      </c>
    </row>
    <row r="940" spans="35:41" x14ac:dyDescent="0.45">
      <c r="AI940" s="5" t="s">
        <v>2650</v>
      </c>
      <c r="AJ940" s="5" t="s">
        <v>2651</v>
      </c>
      <c r="AK940" s="5" t="s">
        <v>2652</v>
      </c>
      <c r="AL940" s="5" t="s">
        <v>2653</v>
      </c>
      <c r="AM940" s="5" t="s">
        <v>186</v>
      </c>
      <c r="AN940" s="5">
        <v>172.7</v>
      </c>
      <c r="AO940" s="5">
        <v>96.4</v>
      </c>
    </row>
    <row r="941" spans="35:41" x14ac:dyDescent="0.45">
      <c r="AI941" s="5" t="s">
        <v>2654</v>
      </c>
      <c r="AJ941" s="5" t="s">
        <v>2655</v>
      </c>
      <c r="AK941" s="5" t="s">
        <v>2652</v>
      </c>
      <c r="AL941" s="5" t="s">
        <v>2653</v>
      </c>
      <c r="AM941" s="5" t="s">
        <v>1390</v>
      </c>
      <c r="AN941" s="5">
        <v>186.7</v>
      </c>
      <c r="AO941" s="5">
        <v>96.4</v>
      </c>
    </row>
    <row r="942" spans="35:41" x14ac:dyDescent="0.45">
      <c r="AI942" s="5" t="s">
        <v>2656</v>
      </c>
      <c r="AJ942" s="5" t="s">
        <v>2657</v>
      </c>
      <c r="AK942" s="5" t="s">
        <v>2652</v>
      </c>
      <c r="AL942" s="5" t="s">
        <v>2658</v>
      </c>
      <c r="AM942" s="5" t="s">
        <v>186</v>
      </c>
      <c r="AN942" s="5">
        <v>194.8</v>
      </c>
      <c r="AO942" s="5">
        <v>99.6</v>
      </c>
    </row>
    <row r="943" spans="35:41" x14ac:dyDescent="0.45">
      <c r="AI943" s="5" t="s">
        <v>2659</v>
      </c>
      <c r="AJ943" s="5" t="s">
        <v>2660</v>
      </c>
      <c r="AK943" s="5" t="s">
        <v>2652</v>
      </c>
      <c r="AL943" s="5" t="s">
        <v>2658</v>
      </c>
      <c r="AM943" s="5" t="s">
        <v>1390</v>
      </c>
      <c r="AN943" s="5">
        <v>210.9</v>
      </c>
      <c r="AO943" s="5">
        <v>99.6</v>
      </c>
    </row>
    <row r="944" spans="35:41" x14ac:dyDescent="0.45">
      <c r="AI944" s="5" t="s">
        <v>2661</v>
      </c>
      <c r="AJ944" s="5" t="s">
        <v>2662</v>
      </c>
      <c r="AK944" s="5" t="s">
        <v>2652</v>
      </c>
      <c r="AL944" s="5" t="s">
        <v>2663</v>
      </c>
      <c r="AM944" s="5" t="s">
        <v>186</v>
      </c>
      <c r="AN944" s="5">
        <v>203.9</v>
      </c>
      <c r="AO944" s="5">
        <v>115</v>
      </c>
    </row>
    <row r="945" spans="35:41" x14ac:dyDescent="0.45">
      <c r="AI945" s="5" t="s">
        <v>2664</v>
      </c>
      <c r="AJ945" s="5" t="s">
        <v>2665</v>
      </c>
      <c r="AK945" s="5" t="s">
        <v>2652</v>
      </c>
      <c r="AL945" s="5" t="s">
        <v>2663</v>
      </c>
      <c r="AM945" s="5" t="s">
        <v>1390</v>
      </c>
      <c r="AN945" s="5">
        <v>221.1</v>
      </c>
      <c r="AO945" s="5">
        <v>115</v>
      </c>
    </row>
    <row r="946" spans="35:41" x14ac:dyDescent="0.45">
      <c r="AI946" s="5" t="s">
        <v>2666</v>
      </c>
      <c r="AJ946" s="5" t="s">
        <v>2667</v>
      </c>
      <c r="AK946" s="5" t="s">
        <v>2652</v>
      </c>
      <c r="AL946" s="5" t="s">
        <v>2668</v>
      </c>
      <c r="AM946" s="5" t="s">
        <v>186</v>
      </c>
      <c r="AN946" s="5">
        <v>216.6</v>
      </c>
      <c r="AO946" s="5">
        <v>111.5</v>
      </c>
    </row>
    <row r="947" spans="35:41" x14ac:dyDescent="0.45">
      <c r="AI947" s="5" t="s">
        <v>2669</v>
      </c>
      <c r="AJ947" s="5" t="s">
        <v>2670</v>
      </c>
      <c r="AK947" s="5" t="s">
        <v>2652</v>
      </c>
      <c r="AL947" s="5" t="s">
        <v>2668</v>
      </c>
      <c r="AM947" s="5" t="s">
        <v>1390</v>
      </c>
      <c r="AN947" s="5">
        <v>233.8</v>
      </c>
      <c r="AO947" s="5">
        <v>111.5</v>
      </c>
    </row>
    <row r="948" spans="35:41" x14ac:dyDescent="0.45">
      <c r="AI948" s="5" t="s">
        <v>2671</v>
      </c>
      <c r="AJ948" s="5" t="s">
        <v>2672</v>
      </c>
      <c r="AK948" s="5" t="s">
        <v>2673</v>
      </c>
      <c r="AL948" s="5" t="s">
        <v>497</v>
      </c>
      <c r="AM948" s="5" t="s">
        <v>2674</v>
      </c>
      <c r="AN948" s="5">
        <v>17.899999999999999</v>
      </c>
      <c r="AO948" s="5">
        <v>17.7</v>
      </c>
    </row>
    <row r="949" spans="35:41" x14ac:dyDescent="0.45">
      <c r="AI949" s="5" t="s">
        <v>2675</v>
      </c>
      <c r="AJ949" s="5" t="s">
        <v>2676</v>
      </c>
      <c r="AK949" s="5" t="s">
        <v>2677</v>
      </c>
      <c r="AL949" s="5" t="s">
        <v>2678</v>
      </c>
      <c r="AM949" s="5" t="s">
        <v>2674</v>
      </c>
      <c r="AN949" s="5">
        <v>17.899999999999999</v>
      </c>
      <c r="AO949" s="5">
        <v>12.8</v>
      </c>
    </row>
    <row r="950" spans="35:41" x14ac:dyDescent="0.45">
      <c r="AI950" s="5" t="s">
        <v>2679</v>
      </c>
      <c r="AJ950" s="5" t="s">
        <v>2680</v>
      </c>
      <c r="AK950" s="5" t="s">
        <v>2677</v>
      </c>
      <c r="AL950" s="5" t="s">
        <v>368</v>
      </c>
      <c r="AM950" s="5" t="s">
        <v>2674</v>
      </c>
      <c r="AN950" s="5">
        <v>36.700000000000003</v>
      </c>
      <c r="AO950" s="5">
        <v>24.7</v>
      </c>
    </row>
    <row r="951" spans="35:41" x14ac:dyDescent="0.45">
      <c r="AI951" s="5" t="s">
        <v>2681</v>
      </c>
      <c r="AJ951" s="5" t="s">
        <v>2682</v>
      </c>
      <c r="AK951" s="5" t="s">
        <v>2325</v>
      </c>
      <c r="AL951" s="5" t="s">
        <v>368</v>
      </c>
      <c r="AM951" s="5" t="s">
        <v>78</v>
      </c>
      <c r="AN951" s="5">
        <v>35.299999999999997</v>
      </c>
      <c r="AO951" s="5">
        <v>15.3</v>
      </c>
    </row>
    <row r="952" spans="35:41" x14ac:dyDescent="0.45">
      <c r="AI952" s="5" t="s">
        <v>2683</v>
      </c>
      <c r="AJ952" s="5" t="s">
        <v>2684</v>
      </c>
      <c r="AK952" s="5" t="s">
        <v>2685</v>
      </c>
      <c r="AL952" s="5" t="s">
        <v>368</v>
      </c>
      <c r="AM952" s="5" t="s">
        <v>2674</v>
      </c>
      <c r="AN952" s="5">
        <v>30.9</v>
      </c>
      <c r="AO952" s="5">
        <v>17.899999999999999</v>
      </c>
    </row>
    <row r="953" spans="35:41" x14ac:dyDescent="0.45">
      <c r="AI953" s="5" t="s">
        <v>2686</v>
      </c>
      <c r="AJ953" s="5" t="s">
        <v>2687</v>
      </c>
      <c r="AK953" s="5" t="s">
        <v>2316</v>
      </c>
      <c r="AL953" s="5" t="s">
        <v>368</v>
      </c>
      <c r="AM953" s="5" t="s">
        <v>720</v>
      </c>
      <c r="AN953" s="5">
        <v>52.6</v>
      </c>
      <c r="AO953" s="5">
        <v>32.200000000000003</v>
      </c>
    </row>
    <row r="954" spans="35:41" x14ac:dyDescent="0.45">
      <c r="AI954" s="5" t="s">
        <v>2688</v>
      </c>
      <c r="AJ954" s="5" t="s">
        <v>2689</v>
      </c>
      <c r="AK954" s="5" t="s">
        <v>648</v>
      </c>
      <c r="AL954" s="5" t="s">
        <v>2690</v>
      </c>
      <c r="AM954" s="5" t="s">
        <v>439</v>
      </c>
      <c r="AN954" s="5">
        <v>122.2</v>
      </c>
      <c r="AO954" s="5">
        <v>69.099999999999994</v>
      </c>
    </row>
    <row r="955" spans="35:41" x14ac:dyDescent="0.45">
      <c r="AI955" s="5" t="s">
        <v>2691</v>
      </c>
      <c r="AJ955" s="5" t="s">
        <v>2692</v>
      </c>
      <c r="AK955" s="5" t="s">
        <v>648</v>
      </c>
      <c r="AL955" s="5" t="s">
        <v>1275</v>
      </c>
      <c r="AM955" s="5" t="s">
        <v>439</v>
      </c>
      <c r="AN955" s="5">
        <v>159.6</v>
      </c>
      <c r="AO955" s="5">
        <v>105.9</v>
      </c>
    </row>
    <row r="956" spans="35:41" x14ac:dyDescent="0.45">
      <c r="AI956" s="5" t="s">
        <v>2693</v>
      </c>
      <c r="AJ956" s="5" t="s">
        <v>2694</v>
      </c>
      <c r="AK956" s="5" t="s">
        <v>648</v>
      </c>
      <c r="AL956" s="5" t="s">
        <v>2690</v>
      </c>
      <c r="AM956" s="5" t="s">
        <v>439</v>
      </c>
      <c r="AN956" s="5">
        <v>240.7</v>
      </c>
      <c r="AO956" s="5">
        <v>137.1</v>
      </c>
    </row>
    <row r="957" spans="35:41" x14ac:dyDescent="0.45">
      <c r="AI957" s="5" t="s">
        <v>2695</v>
      </c>
      <c r="AJ957" s="5" t="s">
        <v>2696</v>
      </c>
      <c r="AK957" s="5" t="s">
        <v>648</v>
      </c>
      <c r="AL957" s="5" t="s">
        <v>1275</v>
      </c>
      <c r="AM957" s="5" t="s">
        <v>439</v>
      </c>
      <c r="AN957" s="5">
        <v>308.8</v>
      </c>
      <c r="AO957" s="5">
        <v>166.3</v>
      </c>
    </row>
    <row r="958" spans="35:41" x14ac:dyDescent="0.45">
      <c r="AI958" s="5" t="s">
        <v>2697</v>
      </c>
      <c r="AJ958" s="5" t="s">
        <v>2698</v>
      </c>
      <c r="AK958" s="5" t="s">
        <v>2699</v>
      </c>
      <c r="AL958" s="5" t="s">
        <v>1223</v>
      </c>
      <c r="AM958" s="5" t="s">
        <v>2674</v>
      </c>
      <c r="AN958" s="5">
        <v>88.9</v>
      </c>
      <c r="AO958" s="5">
        <v>73.5</v>
      </c>
    </row>
    <row r="959" spans="35:41" x14ac:dyDescent="0.45">
      <c r="AI959" s="5" t="s">
        <v>2700</v>
      </c>
      <c r="AJ959" s="5" t="s">
        <v>2701</v>
      </c>
      <c r="AK959" s="5" t="s">
        <v>2699</v>
      </c>
      <c r="AL959" s="5" t="s">
        <v>2702</v>
      </c>
      <c r="AM959" s="5" t="s">
        <v>2674</v>
      </c>
      <c r="AN959" s="5">
        <v>107.9</v>
      </c>
      <c r="AO959" s="5">
        <v>56.8</v>
      </c>
    </row>
    <row r="960" spans="35:41" x14ac:dyDescent="0.45">
      <c r="AI960" s="5" t="s">
        <v>2703</v>
      </c>
      <c r="AJ960" s="5" t="s">
        <v>2704</v>
      </c>
      <c r="AK960" s="5" t="s">
        <v>2699</v>
      </c>
      <c r="AL960" s="5" t="s">
        <v>1223</v>
      </c>
      <c r="AM960" s="5" t="s">
        <v>2674</v>
      </c>
      <c r="AN960" s="5">
        <v>289.5</v>
      </c>
      <c r="AO960" s="5">
        <v>195.7</v>
      </c>
    </row>
    <row r="961" spans="35:41" x14ac:dyDescent="0.45">
      <c r="AI961" s="5" t="s">
        <v>2705</v>
      </c>
      <c r="AJ961" s="5" t="s">
        <v>2706</v>
      </c>
      <c r="AK961" s="5" t="s">
        <v>2699</v>
      </c>
      <c r="AL961" s="5" t="s">
        <v>1223</v>
      </c>
      <c r="AM961" s="5" t="s">
        <v>2707</v>
      </c>
      <c r="AN961" s="5">
        <v>278.7</v>
      </c>
      <c r="AO961" s="5">
        <v>195.7</v>
      </c>
    </row>
    <row r="962" spans="35:41" x14ac:dyDescent="0.45">
      <c r="AI962" s="5" t="s">
        <v>2708</v>
      </c>
      <c r="AJ962" s="5" t="s">
        <v>2709</v>
      </c>
      <c r="AK962" s="5" t="s">
        <v>2699</v>
      </c>
      <c r="AL962" s="5" t="s">
        <v>2702</v>
      </c>
      <c r="AM962" s="5" t="s">
        <v>2674</v>
      </c>
      <c r="AN962" s="5">
        <v>408.3</v>
      </c>
      <c r="AO962" s="5">
        <v>239.1</v>
      </c>
    </row>
    <row r="963" spans="35:41" x14ac:dyDescent="0.45">
      <c r="AI963" s="5" t="s">
        <v>2710</v>
      </c>
      <c r="AJ963" s="5" t="s">
        <v>2711</v>
      </c>
      <c r="AK963" s="5" t="s">
        <v>2699</v>
      </c>
      <c r="AL963" s="5" t="s">
        <v>2702</v>
      </c>
      <c r="AM963" s="5" t="s">
        <v>2707</v>
      </c>
      <c r="AN963" s="5">
        <v>361.1</v>
      </c>
      <c r="AO963" s="5">
        <v>239.1</v>
      </c>
    </row>
    <row r="964" spans="35:41" x14ac:dyDescent="0.45">
      <c r="AI964" s="5" t="s">
        <v>2712</v>
      </c>
      <c r="AJ964" s="5" t="s">
        <v>2713</v>
      </c>
      <c r="AK964" s="5" t="s">
        <v>2714</v>
      </c>
      <c r="AL964" s="5" t="s">
        <v>2715</v>
      </c>
      <c r="AM964" s="5" t="s">
        <v>2674</v>
      </c>
      <c r="AN964" s="5">
        <v>88.8</v>
      </c>
      <c r="AO964" s="5">
        <v>86.4</v>
      </c>
    </row>
    <row r="965" spans="35:41" x14ac:dyDescent="0.45">
      <c r="AI965" s="5" t="s">
        <v>2716</v>
      </c>
      <c r="AJ965" s="5" t="s">
        <v>2717</v>
      </c>
      <c r="AK965" s="5" t="s">
        <v>2442</v>
      </c>
      <c r="AL965" s="5" t="s">
        <v>2718</v>
      </c>
      <c r="AM965" s="5" t="s">
        <v>2674</v>
      </c>
      <c r="AN965" s="5">
        <v>245.4</v>
      </c>
      <c r="AO965" s="5">
        <v>188.8</v>
      </c>
    </row>
    <row r="966" spans="35:41" x14ac:dyDescent="0.45">
      <c r="AI966" s="5" t="s">
        <v>2719</v>
      </c>
      <c r="AJ966" s="5" t="s">
        <v>2720</v>
      </c>
      <c r="AK966" s="5" t="s">
        <v>2442</v>
      </c>
      <c r="AL966" s="5" t="s">
        <v>2721</v>
      </c>
      <c r="AM966" s="5" t="s">
        <v>2444</v>
      </c>
      <c r="AN966" s="5">
        <v>5273.4</v>
      </c>
      <c r="AO966" s="5">
        <v>4744.3999999999996</v>
      </c>
    </row>
    <row r="967" spans="35:41" x14ac:dyDescent="0.45">
      <c r="AI967" s="5" t="s">
        <v>2722</v>
      </c>
      <c r="AJ967" s="5" t="s">
        <v>2723</v>
      </c>
      <c r="AK967" s="5" t="s">
        <v>2442</v>
      </c>
      <c r="AL967" s="5" t="s">
        <v>2724</v>
      </c>
      <c r="AM967" s="5" t="s">
        <v>2674</v>
      </c>
      <c r="AN967" s="5">
        <v>353.2</v>
      </c>
      <c r="AO967" s="5">
        <v>213.7</v>
      </c>
    </row>
    <row r="968" spans="35:41" x14ac:dyDescent="0.45">
      <c r="AI968" s="5" t="s">
        <v>2725</v>
      </c>
      <c r="AJ968" s="5" t="s">
        <v>2726</v>
      </c>
      <c r="AK968" s="5" t="s">
        <v>2727</v>
      </c>
      <c r="AL968" s="5" t="s">
        <v>368</v>
      </c>
      <c r="AM968" s="5" t="s">
        <v>2728</v>
      </c>
      <c r="AN968" s="5">
        <v>30.4</v>
      </c>
      <c r="AO968" s="5">
        <v>26.9</v>
      </c>
    </row>
    <row r="969" spans="35:41" x14ac:dyDescent="0.45">
      <c r="AI969" s="5" t="s">
        <v>2729</v>
      </c>
      <c r="AJ969" s="5" t="s">
        <v>2730</v>
      </c>
      <c r="AK969" s="5" t="s">
        <v>185</v>
      </c>
      <c r="AL969" s="5" t="s">
        <v>368</v>
      </c>
      <c r="AM969" s="5" t="s">
        <v>2707</v>
      </c>
      <c r="AN969" s="5">
        <v>47.2</v>
      </c>
      <c r="AO969" s="5">
        <v>31.6</v>
      </c>
    </row>
    <row r="970" spans="35:41" x14ac:dyDescent="0.45">
      <c r="AI970" s="5" t="s">
        <v>2731</v>
      </c>
      <c r="AJ970" s="5" t="s">
        <v>2732</v>
      </c>
      <c r="AK970" s="5" t="s">
        <v>1899</v>
      </c>
      <c r="AL970" s="5" t="s">
        <v>2733</v>
      </c>
      <c r="AM970" s="5" t="s">
        <v>186</v>
      </c>
      <c r="AN970" s="5">
        <v>310.2</v>
      </c>
      <c r="AO970" s="5">
        <v>170.6</v>
      </c>
    </row>
    <row r="971" spans="35:41" x14ac:dyDescent="0.45">
      <c r="AI971" s="5" t="s">
        <v>2734</v>
      </c>
      <c r="AJ971" s="5" t="s">
        <v>2735</v>
      </c>
      <c r="AK971" s="5" t="s">
        <v>2736</v>
      </c>
      <c r="AL971" s="5" t="s">
        <v>2737</v>
      </c>
      <c r="AM971" s="5" t="s">
        <v>2738</v>
      </c>
      <c r="AN971" s="5">
        <v>205.8</v>
      </c>
      <c r="AO971" s="5">
        <v>174.4</v>
      </c>
    </row>
    <row r="972" spans="35:41" x14ac:dyDescent="0.45">
      <c r="AI972" s="5" t="s">
        <v>2739</v>
      </c>
      <c r="AJ972" s="5" t="s">
        <v>2740</v>
      </c>
      <c r="AK972" s="5" t="s">
        <v>1909</v>
      </c>
      <c r="AL972" s="5" t="s">
        <v>2741</v>
      </c>
      <c r="AM972" s="5" t="s">
        <v>2674</v>
      </c>
      <c r="AN972" s="5">
        <v>462.1</v>
      </c>
      <c r="AO972" s="5">
        <v>269.7</v>
      </c>
    </row>
    <row r="973" spans="35:41" x14ac:dyDescent="0.45">
      <c r="AI973" s="5" t="s">
        <v>2742</v>
      </c>
      <c r="AJ973" s="5" t="s">
        <v>2743</v>
      </c>
      <c r="AK973" s="5" t="s">
        <v>1896</v>
      </c>
      <c r="AL973" s="5" t="s">
        <v>2744</v>
      </c>
      <c r="AM973" s="5" t="s">
        <v>2745</v>
      </c>
      <c r="AN973" s="5">
        <v>345</v>
      </c>
      <c r="AO973" s="5">
        <v>220.9</v>
      </c>
    </row>
    <row r="974" spans="35:41" x14ac:dyDescent="0.45">
      <c r="AI974" s="5" t="s">
        <v>2746</v>
      </c>
      <c r="AJ974" s="5" t="s">
        <v>2747</v>
      </c>
      <c r="AK974" s="5" t="s">
        <v>1896</v>
      </c>
      <c r="AL974" s="5" t="s">
        <v>2744</v>
      </c>
      <c r="AM974" s="5" t="s">
        <v>1105</v>
      </c>
      <c r="AN974" s="5">
        <v>346.3</v>
      </c>
      <c r="AO974" s="5">
        <v>220.9</v>
      </c>
    </row>
    <row r="975" spans="35:41" x14ac:dyDescent="0.45">
      <c r="AI975" s="5" t="s">
        <v>2748</v>
      </c>
      <c r="AJ975" s="5" t="s">
        <v>2749</v>
      </c>
      <c r="AK975" s="5" t="s">
        <v>1896</v>
      </c>
      <c r="AL975" s="5" t="s">
        <v>2744</v>
      </c>
      <c r="AM975" s="5" t="s">
        <v>2750</v>
      </c>
      <c r="AN975" s="5">
        <v>333.5</v>
      </c>
      <c r="AO975" s="5">
        <v>220.9</v>
      </c>
    </row>
    <row r="976" spans="35:41" x14ac:dyDescent="0.45">
      <c r="AI976" s="5" t="s">
        <v>2751</v>
      </c>
      <c r="AJ976" s="5" t="s">
        <v>2752</v>
      </c>
      <c r="AK976" s="5" t="s">
        <v>2753</v>
      </c>
      <c r="AL976" s="5" t="s">
        <v>2754</v>
      </c>
      <c r="AM976" s="5" t="s">
        <v>93</v>
      </c>
      <c r="AN976" s="5">
        <v>354.4</v>
      </c>
      <c r="AO976" s="5">
        <v>232.1</v>
      </c>
    </row>
    <row r="977" spans="35:41" x14ac:dyDescent="0.45">
      <c r="AI977" s="5" t="s">
        <v>2755</v>
      </c>
      <c r="AJ977" s="5" t="s">
        <v>2756</v>
      </c>
      <c r="AK977" s="5" t="s">
        <v>2757</v>
      </c>
      <c r="AL977" s="5" t="s">
        <v>1223</v>
      </c>
      <c r="AM977" s="5" t="s">
        <v>2758</v>
      </c>
      <c r="AN977" s="5">
        <v>150</v>
      </c>
      <c r="AO977" s="5">
        <v>128.1</v>
      </c>
    </row>
    <row r="978" spans="35:41" x14ac:dyDescent="0.45">
      <c r="AI978" s="5" t="s">
        <v>2759</v>
      </c>
      <c r="AJ978" s="5" t="s">
        <v>2760</v>
      </c>
      <c r="AK978" s="5" t="s">
        <v>2757</v>
      </c>
      <c r="AL978" s="5" t="s">
        <v>1223</v>
      </c>
      <c r="AM978" s="5" t="s">
        <v>151</v>
      </c>
      <c r="AN978" s="5">
        <v>207</v>
      </c>
      <c r="AO978" s="5">
        <v>128.1</v>
      </c>
    </row>
    <row r="979" spans="35:41" x14ac:dyDescent="0.45">
      <c r="AI979" s="5" t="s">
        <v>2761</v>
      </c>
      <c r="AJ979" s="5" t="s">
        <v>2762</v>
      </c>
      <c r="AK979" s="5" t="s">
        <v>2067</v>
      </c>
      <c r="AL979" s="5" t="s">
        <v>2702</v>
      </c>
      <c r="AM979" s="5" t="s">
        <v>2674</v>
      </c>
      <c r="AN979" s="5">
        <v>60.5</v>
      </c>
      <c r="AO979" s="5">
        <v>26.3</v>
      </c>
    </row>
    <row r="980" spans="35:41" x14ac:dyDescent="0.45">
      <c r="AI980" s="5" t="s">
        <v>2763</v>
      </c>
      <c r="AJ980" s="5" t="s">
        <v>2764</v>
      </c>
      <c r="AK980" s="5" t="s">
        <v>2067</v>
      </c>
      <c r="AL980" s="5" t="s">
        <v>2765</v>
      </c>
      <c r="AM980" s="5" t="s">
        <v>2674</v>
      </c>
      <c r="AN980" s="5">
        <v>54.7</v>
      </c>
      <c r="AO980" s="5">
        <v>26.6</v>
      </c>
    </row>
    <row r="981" spans="35:41" x14ac:dyDescent="0.45">
      <c r="AI981" s="5" t="s">
        <v>2766</v>
      </c>
      <c r="AJ981" s="5" t="s">
        <v>2767</v>
      </c>
      <c r="AK981" s="5" t="s">
        <v>2768</v>
      </c>
      <c r="AL981" s="5" t="s">
        <v>368</v>
      </c>
      <c r="AM981" s="5" t="s">
        <v>2728</v>
      </c>
      <c r="AN981" s="5">
        <v>69.7</v>
      </c>
      <c r="AO981" s="5">
        <v>33.200000000000003</v>
      </c>
    </row>
    <row r="982" spans="35:41" x14ac:dyDescent="0.45">
      <c r="AI982" s="5" t="s">
        <v>2769</v>
      </c>
      <c r="AJ982" s="5" t="s">
        <v>2770</v>
      </c>
      <c r="AK982" s="5" t="s">
        <v>2771</v>
      </c>
      <c r="AL982" s="5" t="s">
        <v>2772</v>
      </c>
      <c r="AM982" s="5" t="s">
        <v>2674</v>
      </c>
      <c r="AN982" s="5">
        <v>81.3</v>
      </c>
      <c r="AO982" s="5">
        <v>49.5</v>
      </c>
    </row>
    <row r="983" spans="35:41" x14ac:dyDescent="0.45">
      <c r="AI983" s="5" t="s">
        <v>2773</v>
      </c>
      <c r="AJ983" s="5" t="s">
        <v>2774</v>
      </c>
      <c r="AK983" s="5" t="s">
        <v>2775</v>
      </c>
      <c r="AL983" s="5" t="s">
        <v>2690</v>
      </c>
      <c r="AM983" s="5" t="s">
        <v>186</v>
      </c>
      <c r="AN983" s="5">
        <v>201.5</v>
      </c>
      <c r="AO983" s="5">
        <v>104</v>
      </c>
    </row>
    <row r="984" spans="35:41" x14ac:dyDescent="0.45">
      <c r="AI984" s="5" t="s">
        <v>2776</v>
      </c>
      <c r="AJ984" s="5" t="s">
        <v>2777</v>
      </c>
      <c r="AK984" s="5" t="s">
        <v>1963</v>
      </c>
      <c r="AL984" s="5" t="s">
        <v>368</v>
      </c>
      <c r="AM984" s="5" t="s">
        <v>186</v>
      </c>
      <c r="AN984" s="5">
        <v>96.4</v>
      </c>
      <c r="AO984" s="5">
        <v>54.9</v>
      </c>
    </row>
    <row r="985" spans="35:41" x14ac:dyDescent="0.45">
      <c r="AI985" s="5" t="s">
        <v>2778</v>
      </c>
      <c r="AJ985" s="5" t="s">
        <v>2779</v>
      </c>
      <c r="AK985" s="5" t="s">
        <v>2780</v>
      </c>
      <c r="AL985" s="5" t="s">
        <v>2702</v>
      </c>
      <c r="AM985" s="5" t="s">
        <v>186</v>
      </c>
      <c r="AN985" s="5">
        <v>65.400000000000006</v>
      </c>
      <c r="AO985" s="5">
        <v>29.1</v>
      </c>
    </row>
    <row r="986" spans="35:41" x14ac:dyDescent="0.45">
      <c r="AI986" s="5" t="s">
        <v>2781</v>
      </c>
      <c r="AJ986" s="5" t="s">
        <v>2782</v>
      </c>
      <c r="AK986" s="5" t="s">
        <v>2783</v>
      </c>
      <c r="AL986" s="5" t="s">
        <v>2784</v>
      </c>
      <c r="AM986" s="5" t="s">
        <v>186</v>
      </c>
      <c r="AN986" s="5">
        <v>459.2</v>
      </c>
      <c r="AO986" s="5">
        <v>254.3</v>
      </c>
    </row>
    <row r="987" spans="35:41" x14ac:dyDescent="0.45">
      <c r="AI987" s="5" t="s">
        <v>2785</v>
      </c>
      <c r="AJ987" s="5" t="s">
        <v>2786</v>
      </c>
      <c r="AK987" s="5" t="s">
        <v>2787</v>
      </c>
      <c r="AL987" s="5" t="s">
        <v>2788</v>
      </c>
      <c r="AM987" s="5" t="s">
        <v>2728</v>
      </c>
      <c r="AN987" s="5">
        <v>538.4</v>
      </c>
      <c r="AO987" s="5">
        <v>214.4</v>
      </c>
    </row>
    <row r="988" spans="35:41" x14ac:dyDescent="0.45">
      <c r="AI988" s="5" t="s">
        <v>2789</v>
      </c>
      <c r="AJ988" s="5" t="s">
        <v>2790</v>
      </c>
      <c r="AK988" s="5" t="s">
        <v>2791</v>
      </c>
      <c r="AL988" s="5" t="s">
        <v>368</v>
      </c>
      <c r="AM988" s="5" t="s">
        <v>2728</v>
      </c>
      <c r="AN988" s="5">
        <v>296.10000000000002</v>
      </c>
      <c r="AO988" s="5">
        <v>120.4</v>
      </c>
    </row>
    <row r="989" spans="35:41" x14ac:dyDescent="0.45">
      <c r="AI989" s="5" t="s">
        <v>2792</v>
      </c>
      <c r="AJ989" s="5" t="s">
        <v>2793</v>
      </c>
      <c r="AK989" s="5" t="s">
        <v>1921</v>
      </c>
      <c r="AL989" s="5" t="s">
        <v>2006</v>
      </c>
      <c r="AM989" s="5" t="s">
        <v>2674</v>
      </c>
      <c r="AN989" s="5">
        <v>226.2</v>
      </c>
      <c r="AO989" s="5">
        <v>103.4</v>
      </c>
    </row>
    <row r="990" spans="35:41" x14ac:dyDescent="0.45">
      <c r="AI990" s="5" t="s">
        <v>2794</v>
      </c>
      <c r="AJ990" s="5" t="s">
        <v>2795</v>
      </c>
      <c r="AK990" s="5" t="s">
        <v>2796</v>
      </c>
      <c r="AL990" s="5" t="s">
        <v>2797</v>
      </c>
      <c r="AM990" s="5" t="s">
        <v>93</v>
      </c>
      <c r="AN990" s="5">
        <v>661.3</v>
      </c>
      <c r="AO990" s="5">
        <v>277.7</v>
      </c>
    </row>
    <row r="991" spans="35:41" x14ac:dyDescent="0.45">
      <c r="AI991" s="5" t="s">
        <v>2798</v>
      </c>
      <c r="AJ991" s="5" t="s">
        <v>2799</v>
      </c>
      <c r="AK991" s="5" t="s">
        <v>2800</v>
      </c>
      <c r="AL991" s="5" t="s">
        <v>2797</v>
      </c>
      <c r="AM991" s="5" t="s">
        <v>2674</v>
      </c>
      <c r="AN991" s="5">
        <v>367.7</v>
      </c>
      <c r="AO991" s="5">
        <v>124.9</v>
      </c>
    </row>
    <row r="992" spans="35:41" x14ac:dyDescent="0.45">
      <c r="AI992" s="5" t="s">
        <v>2801</v>
      </c>
      <c r="AJ992" s="5" t="s">
        <v>2802</v>
      </c>
      <c r="AK992" s="5" t="s">
        <v>1899</v>
      </c>
      <c r="AL992" s="5" t="s">
        <v>2803</v>
      </c>
      <c r="AM992" s="5" t="s">
        <v>146</v>
      </c>
      <c r="AN992" s="5">
        <v>439.7</v>
      </c>
      <c r="AO992" s="5">
        <v>231.4</v>
      </c>
    </row>
    <row r="993" spans="35:41" x14ac:dyDescent="0.45">
      <c r="AI993" s="5" t="s">
        <v>2804</v>
      </c>
      <c r="AJ993" s="5" t="s">
        <v>2805</v>
      </c>
      <c r="AK993" s="5" t="s">
        <v>2806</v>
      </c>
      <c r="AL993" s="5" t="s">
        <v>2807</v>
      </c>
      <c r="AM993" s="5" t="s">
        <v>167</v>
      </c>
      <c r="AN993" s="5">
        <v>667.4</v>
      </c>
      <c r="AO993" s="5">
        <v>614.4</v>
      </c>
    </row>
    <row r="994" spans="35:41" x14ac:dyDescent="0.45">
      <c r="AI994" s="5" t="s">
        <v>2808</v>
      </c>
      <c r="AJ994" s="5" t="s">
        <v>2809</v>
      </c>
      <c r="AK994" s="5" t="s">
        <v>2810</v>
      </c>
      <c r="AL994" s="5" t="s">
        <v>2811</v>
      </c>
      <c r="AM994" s="5" t="s">
        <v>289</v>
      </c>
      <c r="AN994" s="5">
        <v>856.4</v>
      </c>
      <c r="AO994" s="5">
        <v>459.1</v>
      </c>
    </row>
    <row r="995" spans="35:41" x14ac:dyDescent="0.45">
      <c r="AI995" s="5" t="s">
        <v>2812</v>
      </c>
      <c r="AJ995" s="5" t="s">
        <v>2813</v>
      </c>
      <c r="AK995" s="5" t="s">
        <v>2810</v>
      </c>
      <c r="AL995" s="5" t="s">
        <v>2814</v>
      </c>
      <c r="AM995" s="5" t="s">
        <v>289</v>
      </c>
      <c r="AN995" s="5">
        <v>1653.3</v>
      </c>
      <c r="AO995" s="5">
        <v>922.7</v>
      </c>
    </row>
    <row r="996" spans="35:41" x14ac:dyDescent="0.45">
      <c r="AI996" s="5" t="s">
        <v>2815</v>
      </c>
      <c r="AJ996" s="5" t="s">
        <v>2816</v>
      </c>
      <c r="AK996" s="5" t="s">
        <v>2817</v>
      </c>
      <c r="AL996" s="5" t="s">
        <v>2818</v>
      </c>
      <c r="AM996" s="5" t="s">
        <v>167</v>
      </c>
      <c r="AN996" s="5">
        <v>1086.8</v>
      </c>
      <c r="AO996" s="5">
        <v>591.6</v>
      </c>
    </row>
    <row r="997" spans="35:41" x14ac:dyDescent="0.45">
      <c r="AI997" s="5" t="s">
        <v>2819</v>
      </c>
      <c r="AJ997" s="5" t="s">
        <v>2820</v>
      </c>
      <c r="AK997" s="5" t="s">
        <v>2817</v>
      </c>
      <c r="AL997" s="5" t="s">
        <v>2821</v>
      </c>
      <c r="AM997" s="5" t="s">
        <v>167</v>
      </c>
      <c r="AN997" s="5">
        <v>2209.5</v>
      </c>
      <c r="AO997" s="5">
        <v>1206.5</v>
      </c>
    </row>
    <row r="998" spans="35:41" x14ac:dyDescent="0.45">
      <c r="AI998" s="5" t="s">
        <v>2822</v>
      </c>
      <c r="AJ998" s="5" t="s">
        <v>2823</v>
      </c>
      <c r="AK998" s="5" t="s">
        <v>1041</v>
      </c>
      <c r="AL998" s="5" t="s">
        <v>2824</v>
      </c>
      <c r="AM998" s="5" t="s">
        <v>693</v>
      </c>
      <c r="AN998" s="5">
        <v>42.9</v>
      </c>
      <c r="AO998" s="5">
        <v>33.6</v>
      </c>
    </row>
    <row r="999" spans="35:41" x14ac:dyDescent="0.45">
      <c r="AI999" s="5" t="s">
        <v>2825</v>
      </c>
      <c r="AJ999" s="5" t="s">
        <v>2826</v>
      </c>
      <c r="AK999" s="5" t="s">
        <v>2284</v>
      </c>
      <c r="AL999" s="5" t="s">
        <v>2827</v>
      </c>
      <c r="AM999" s="5" t="s">
        <v>117</v>
      </c>
      <c r="AN999" s="5">
        <v>11.1</v>
      </c>
      <c r="AO999" s="5">
        <v>5.9</v>
      </c>
    </row>
    <row r="1000" spans="35:41" x14ac:dyDescent="0.45">
      <c r="AI1000" s="5" t="s">
        <v>2828</v>
      </c>
      <c r="AJ1000" s="5" t="s">
        <v>2829</v>
      </c>
      <c r="AK1000" s="5" t="s">
        <v>2830</v>
      </c>
      <c r="AL1000" s="5" t="s">
        <v>2831</v>
      </c>
      <c r="AM1000" s="5" t="s">
        <v>93</v>
      </c>
      <c r="AN1000" s="5">
        <v>29.1</v>
      </c>
      <c r="AO1000" s="5">
        <v>22.8</v>
      </c>
    </row>
    <row r="1001" spans="35:41" x14ac:dyDescent="0.45">
      <c r="AI1001" s="5" t="s">
        <v>2832</v>
      </c>
      <c r="AJ1001" s="5" t="s">
        <v>2833</v>
      </c>
      <c r="AK1001" s="5" t="s">
        <v>2830</v>
      </c>
      <c r="AL1001" s="5" t="s">
        <v>2834</v>
      </c>
      <c r="AM1001" s="5" t="s">
        <v>93</v>
      </c>
      <c r="AN1001" s="5">
        <v>43.1</v>
      </c>
      <c r="AO1001" s="5">
        <v>31.9</v>
      </c>
    </row>
    <row r="1002" spans="35:41" x14ac:dyDescent="0.45">
      <c r="AI1002" s="5" t="s">
        <v>2835</v>
      </c>
      <c r="AJ1002" s="5" t="s">
        <v>2836</v>
      </c>
      <c r="AK1002" s="5" t="s">
        <v>2837</v>
      </c>
      <c r="AL1002" s="5" t="s">
        <v>2838</v>
      </c>
      <c r="AM1002" s="5" t="s">
        <v>866</v>
      </c>
      <c r="AN1002" s="5">
        <v>1638.2</v>
      </c>
      <c r="AO1002" s="5">
        <v>875.4</v>
      </c>
    </row>
    <row r="1003" spans="35:41" x14ac:dyDescent="0.45">
      <c r="AI1003" s="5" t="s">
        <v>2839</v>
      </c>
      <c r="AJ1003" s="5" t="s">
        <v>2840</v>
      </c>
      <c r="AK1003" s="5" t="s">
        <v>2837</v>
      </c>
      <c r="AL1003" s="5" t="s">
        <v>2841</v>
      </c>
      <c r="AM1003" s="5" t="s">
        <v>866</v>
      </c>
      <c r="AN1003" s="5">
        <v>2859.6</v>
      </c>
      <c r="AO1003" s="5">
        <v>1599.1</v>
      </c>
    </row>
    <row r="1004" spans="35:41" x14ac:dyDescent="0.45">
      <c r="AI1004" s="5" t="s">
        <v>2842</v>
      </c>
      <c r="AJ1004" s="5" t="s">
        <v>2843</v>
      </c>
      <c r="AK1004" s="5" t="s">
        <v>1426</v>
      </c>
      <c r="AL1004" s="5" t="s">
        <v>1259</v>
      </c>
      <c r="AM1004" s="5" t="s">
        <v>2044</v>
      </c>
      <c r="AN1004" s="5">
        <v>66.2</v>
      </c>
      <c r="AO1004" s="5">
        <v>39</v>
      </c>
    </row>
    <row r="1005" spans="35:41" x14ac:dyDescent="0.45">
      <c r="AI1005" s="5" t="s">
        <v>2844</v>
      </c>
      <c r="AJ1005" s="5" t="s">
        <v>2845</v>
      </c>
      <c r="AK1005" s="5" t="s">
        <v>1404</v>
      </c>
      <c r="AL1005" s="5" t="s">
        <v>2846</v>
      </c>
      <c r="AM1005" s="5" t="s">
        <v>158</v>
      </c>
      <c r="AN1005" s="5">
        <v>36.9</v>
      </c>
      <c r="AO1005" s="5">
        <v>24.3</v>
      </c>
    </row>
    <row r="1006" spans="35:41" x14ac:dyDescent="0.45">
      <c r="AI1006" s="5" t="s">
        <v>2847</v>
      </c>
      <c r="AJ1006" s="5" t="s">
        <v>2848</v>
      </c>
      <c r="AK1006" s="5" t="s">
        <v>1404</v>
      </c>
      <c r="AL1006" s="5" t="s">
        <v>2849</v>
      </c>
      <c r="AM1006" s="5" t="s">
        <v>158</v>
      </c>
      <c r="AN1006" s="5">
        <v>58.4</v>
      </c>
      <c r="AO1006" s="5">
        <v>41.9</v>
      </c>
    </row>
    <row r="1007" spans="35:41" x14ac:dyDescent="0.45">
      <c r="AI1007" s="5" t="s">
        <v>2850</v>
      </c>
      <c r="AJ1007" s="5" t="s">
        <v>2851</v>
      </c>
      <c r="AK1007" s="5" t="s">
        <v>2852</v>
      </c>
      <c r="AL1007" s="5" t="s">
        <v>2221</v>
      </c>
      <c r="AM1007" s="5" t="s">
        <v>2853</v>
      </c>
      <c r="AN1007" s="5">
        <v>3398</v>
      </c>
      <c r="AO1007" s="5">
        <v>2569.3000000000002</v>
      </c>
    </row>
    <row r="1008" spans="35:41" x14ac:dyDescent="0.45">
      <c r="AI1008" s="5" t="s">
        <v>2854</v>
      </c>
      <c r="AJ1008" s="5" t="s">
        <v>2855</v>
      </c>
      <c r="AK1008" s="5" t="s">
        <v>2856</v>
      </c>
      <c r="AL1008" s="5" t="s">
        <v>2857</v>
      </c>
      <c r="AM1008" s="5" t="s">
        <v>689</v>
      </c>
      <c r="AN1008" s="5">
        <v>7014.1</v>
      </c>
      <c r="AO1008" s="5">
        <v>4757.6000000000004</v>
      </c>
    </row>
    <row r="1009" spans="35:41" x14ac:dyDescent="0.45">
      <c r="AI1009" s="5" t="s">
        <v>2858</v>
      </c>
      <c r="AJ1009" s="5" t="s">
        <v>2859</v>
      </c>
      <c r="AK1009" s="5" t="s">
        <v>2860</v>
      </c>
      <c r="AL1009" s="5" t="s">
        <v>2861</v>
      </c>
      <c r="AM1009" s="5" t="s">
        <v>683</v>
      </c>
      <c r="AN1009" s="5">
        <v>173.3</v>
      </c>
      <c r="AO1009" s="5">
        <v>142.6</v>
      </c>
    </row>
    <row r="1010" spans="35:41" x14ac:dyDescent="0.45">
      <c r="AI1010" s="5" t="s">
        <v>2862</v>
      </c>
      <c r="AJ1010" s="5" t="s">
        <v>2863</v>
      </c>
      <c r="AK1010" s="5" t="s">
        <v>2864</v>
      </c>
      <c r="AL1010" s="5" t="s">
        <v>145</v>
      </c>
      <c r="AM1010" s="5" t="s">
        <v>297</v>
      </c>
      <c r="AN1010" s="5">
        <v>46.6</v>
      </c>
      <c r="AO1010" s="5">
        <v>41.2</v>
      </c>
    </row>
    <row r="1011" spans="35:41" x14ac:dyDescent="0.45">
      <c r="AI1011" s="5" t="s">
        <v>2865</v>
      </c>
      <c r="AJ1011" s="5" t="s">
        <v>2866</v>
      </c>
      <c r="AK1011" s="5" t="s">
        <v>2864</v>
      </c>
      <c r="AL1011" s="5" t="s">
        <v>2078</v>
      </c>
      <c r="AM1011" s="5" t="s">
        <v>297</v>
      </c>
      <c r="AN1011" s="5">
        <v>279.2</v>
      </c>
      <c r="AO1011" s="5">
        <v>238.4</v>
      </c>
    </row>
    <row r="1012" spans="35:41" x14ac:dyDescent="0.45">
      <c r="AI1012" s="5" t="s">
        <v>2867</v>
      </c>
      <c r="AJ1012" s="5" t="s">
        <v>2868</v>
      </c>
      <c r="AK1012" s="5" t="s">
        <v>2869</v>
      </c>
      <c r="AL1012" s="5" t="s">
        <v>2870</v>
      </c>
      <c r="AM1012" s="5" t="s">
        <v>2871</v>
      </c>
      <c r="AN1012" s="5">
        <v>36.6</v>
      </c>
      <c r="AO1012" s="5">
        <v>23.4</v>
      </c>
    </row>
    <row r="1013" spans="35:41" x14ac:dyDescent="0.45">
      <c r="AI1013" s="5" t="s">
        <v>2872</v>
      </c>
      <c r="AJ1013" s="5" t="s">
        <v>2873</v>
      </c>
      <c r="AK1013" s="5" t="s">
        <v>2869</v>
      </c>
      <c r="AL1013" s="5" t="s">
        <v>2874</v>
      </c>
      <c r="AM1013" s="5" t="s">
        <v>2871</v>
      </c>
      <c r="AN1013" s="5">
        <v>45.1</v>
      </c>
      <c r="AO1013" s="5">
        <v>35</v>
      </c>
    </row>
    <row r="1014" spans="35:41" x14ac:dyDescent="0.45">
      <c r="AI1014" s="5" t="s">
        <v>2875</v>
      </c>
      <c r="AJ1014" s="5" t="s">
        <v>2876</v>
      </c>
      <c r="AK1014" s="5" t="s">
        <v>2869</v>
      </c>
      <c r="AL1014" s="5" t="s">
        <v>2877</v>
      </c>
      <c r="AM1014" s="5" t="s">
        <v>2871</v>
      </c>
      <c r="AN1014" s="5">
        <v>24.2</v>
      </c>
      <c r="AO1014" s="5">
        <v>13.9</v>
      </c>
    </row>
    <row r="1015" spans="35:41" x14ac:dyDescent="0.45">
      <c r="AI1015" s="5" t="s">
        <v>2878</v>
      </c>
      <c r="AJ1015" s="5" t="s">
        <v>2879</v>
      </c>
      <c r="AK1015" s="5" t="s">
        <v>2869</v>
      </c>
      <c r="AL1015" s="5" t="s">
        <v>2877</v>
      </c>
      <c r="AM1015" s="5" t="s">
        <v>2871</v>
      </c>
      <c r="AN1015" s="5">
        <v>36.4</v>
      </c>
      <c r="AO1015" s="5">
        <v>18.600000000000001</v>
      </c>
    </row>
    <row r="1016" spans="35:41" x14ac:dyDescent="0.45">
      <c r="AI1016" s="5" t="s">
        <v>2880</v>
      </c>
      <c r="AJ1016" s="5" t="s">
        <v>2881</v>
      </c>
      <c r="AK1016" s="5" t="s">
        <v>2882</v>
      </c>
      <c r="AL1016" s="5" t="s">
        <v>249</v>
      </c>
      <c r="AM1016" s="5" t="s">
        <v>2883</v>
      </c>
      <c r="AN1016" s="5">
        <v>24.1</v>
      </c>
      <c r="AO1016" s="5">
        <v>20.9</v>
      </c>
    </row>
    <row r="1017" spans="35:41" x14ac:dyDescent="0.45">
      <c r="AI1017" s="5" t="s">
        <v>2884</v>
      </c>
      <c r="AJ1017" s="5" t="s">
        <v>2885</v>
      </c>
      <c r="AK1017" s="5" t="s">
        <v>2886</v>
      </c>
      <c r="AL1017" s="5" t="s">
        <v>249</v>
      </c>
      <c r="AM1017" s="5" t="s">
        <v>439</v>
      </c>
      <c r="AN1017" s="5">
        <v>22.1</v>
      </c>
      <c r="AO1017" s="5">
        <v>20.6</v>
      </c>
    </row>
    <row r="1018" spans="35:41" x14ac:dyDescent="0.45">
      <c r="AI1018" s="5" t="s">
        <v>2887</v>
      </c>
      <c r="AJ1018" s="5" t="s">
        <v>2888</v>
      </c>
      <c r="AK1018" s="5" t="s">
        <v>2886</v>
      </c>
      <c r="AL1018" s="5" t="s">
        <v>2690</v>
      </c>
      <c r="AM1018" s="5" t="s">
        <v>439</v>
      </c>
      <c r="AN1018" s="5">
        <v>22.1</v>
      </c>
      <c r="AO1018" s="5">
        <v>20.6</v>
      </c>
    </row>
    <row r="1019" spans="35:41" x14ac:dyDescent="0.45">
      <c r="AI1019" s="5" t="s">
        <v>2889</v>
      </c>
      <c r="AJ1019" s="5" t="s">
        <v>2890</v>
      </c>
      <c r="AK1019" s="5" t="s">
        <v>2891</v>
      </c>
      <c r="AL1019" s="5" t="s">
        <v>1185</v>
      </c>
      <c r="AM1019" s="5" t="s">
        <v>36</v>
      </c>
      <c r="AN1019" s="5">
        <v>23.9</v>
      </c>
      <c r="AO1019" s="5">
        <v>15.4</v>
      </c>
    </row>
    <row r="1020" spans="35:41" x14ac:dyDescent="0.45">
      <c r="AI1020" s="5" t="s">
        <v>2892</v>
      </c>
      <c r="AJ1020" s="5" t="s">
        <v>2893</v>
      </c>
      <c r="AK1020" s="5" t="s">
        <v>2894</v>
      </c>
      <c r="AL1020" s="5" t="s">
        <v>2895</v>
      </c>
      <c r="AM1020" s="5" t="s">
        <v>720</v>
      </c>
      <c r="AN1020" s="5">
        <v>18.600000000000001</v>
      </c>
      <c r="AO1020" s="5">
        <v>8.5</v>
      </c>
    </row>
    <row r="1021" spans="35:41" x14ac:dyDescent="0.45">
      <c r="AI1021" s="5" t="s">
        <v>2896</v>
      </c>
      <c r="AJ1021" s="5" t="s">
        <v>2897</v>
      </c>
      <c r="AK1021" s="5" t="s">
        <v>2894</v>
      </c>
      <c r="AL1021" s="5" t="s">
        <v>2895</v>
      </c>
      <c r="AM1021" s="5" t="s">
        <v>167</v>
      </c>
      <c r="AN1021" s="5">
        <v>21</v>
      </c>
      <c r="AO1021" s="5">
        <v>8.5</v>
      </c>
    </row>
    <row r="1022" spans="35:41" x14ac:dyDescent="0.45">
      <c r="AI1022" s="5" t="s">
        <v>2898</v>
      </c>
      <c r="AJ1022" s="5" t="s">
        <v>2899</v>
      </c>
      <c r="AK1022" s="5" t="s">
        <v>2894</v>
      </c>
      <c r="AL1022" s="5" t="s">
        <v>2895</v>
      </c>
      <c r="AM1022" s="5" t="s">
        <v>720</v>
      </c>
      <c r="AN1022" s="5">
        <v>18.600000000000001</v>
      </c>
      <c r="AO1022" s="5">
        <v>6</v>
      </c>
    </row>
    <row r="1023" spans="35:41" x14ac:dyDescent="0.45">
      <c r="AI1023" s="5" t="s">
        <v>2900</v>
      </c>
      <c r="AJ1023" s="5" t="s">
        <v>2901</v>
      </c>
      <c r="AK1023" s="5" t="s">
        <v>2894</v>
      </c>
      <c r="AL1023" s="5" t="s">
        <v>2895</v>
      </c>
      <c r="AM1023" s="5" t="s">
        <v>167</v>
      </c>
      <c r="AN1023" s="5">
        <v>21</v>
      </c>
      <c r="AO1023" s="5">
        <v>6</v>
      </c>
    </row>
    <row r="1024" spans="35:41" x14ac:dyDescent="0.45">
      <c r="AI1024" s="5" t="s">
        <v>2902</v>
      </c>
      <c r="AJ1024" s="5" t="s">
        <v>2903</v>
      </c>
      <c r="AK1024" s="5" t="s">
        <v>2894</v>
      </c>
      <c r="AL1024" s="5" t="s">
        <v>2737</v>
      </c>
      <c r="AM1024" s="5" t="s">
        <v>720</v>
      </c>
      <c r="AN1024" s="5">
        <v>18.600000000000001</v>
      </c>
      <c r="AO1024" s="5">
        <v>8.5</v>
      </c>
    </row>
    <row r="1025" spans="35:41" x14ac:dyDescent="0.45">
      <c r="AI1025" s="5" t="s">
        <v>2904</v>
      </c>
      <c r="AJ1025" s="5" t="s">
        <v>2905</v>
      </c>
      <c r="AK1025" s="5" t="s">
        <v>2906</v>
      </c>
      <c r="AL1025" s="5" t="s">
        <v>2907</v>
      </c>
      <c r="AM1025" s="5" t="s">
        <v>720</v>
      </c>
      <c r="AN1025" s="5">
        <v>10.8</v>
      </c>
      <c r="AO1025" s="5">
        <v>8.4</v>
      </c>
    </row>
    <row r="1026" spans="35:41" x14ac:dyDescent="0.45">
      <c r="AI1026" s="5" t="s">
        <v>2908</v>
      </c>
      <c r="AJ1026" s="5" t="s">
        <v>2909</v>
      </c>
      <c r="AK1026" s="5" t="s">
        <v>2906</v>
      </c>
      <c r="AL1026" s="5" t="s">
        <v>2907</v>
      </c>
      <c r="AM1026" s="5" t="s">
        <v>720</v>
      </c>
      <c r="AN1026" s="5">
        <v>10.8</v>
      </c>
      <c r="AO1026" s="5">
        <v>8.4</v>
      </c>
    </row>
    <row r="1027" spans="35:41" x14ac:dyDescent="0.45">
      <c r="AI1027" s="5" t="s">
        <v>2910</v>
      </c>
      <c r="AJ1027" s="5" t="s">
        <v>2911</v>
      </c>
      <c r="AK1027" s="5" t="s">
        <v>2912</v>
      </c>
      <c r="AL1027" s="5" t="s">
        <v>1279</v>
      </c>
      <c r="AM1027" s="5" t="s">
        <v>297</v>
      </c>
      <c r="AN1027" s="5">
        <v>14.8</v>
      </c>
      <c r="AO1027" s="5">
        <v>12.4</v>
      </c>
    </row>
    <row r="1028" spans="35:41" x14ac:dyDescent="0.45">
      <c r="AI1028" s="5" t="s">
        <v>2913</v>
      </c>
      <c r="AJ1028" s="5" t="s">
        <v>2914</v>
      </c>
      <c r="AK1028" s="5" t="s">
        <v>2912</v>
      </c>
      <c r="AL1028" s="5" t="s">
        <v>1279</v>
      </c>
      <c r="AM1028" s="5" t="s">
        <v>297</v>
      </c>
      <c r="AN1028" s="5">
        <v>14.8</v>
      </c>
      <c r="AO1028" s="5">
        <v>12.4</v>
      </c>
    </row>
    <row r="1029" spans="35:41" x14ac:dyDescent="0.45">
      <c r="AI1029" s="5" t="s">
        <v>2915</v>
      </c>
      <c r="AJ1029" s="5" t="s">
        <v>2916</v>
      </c>
      <c r="AK1029" s="5" t="s">
        <v>2912</v>
      </c>
      <c r="AL1029" s="5" t="s">
        <v>1279</v>
      </c>
      <c r="AM1029" s="5" t="s">
        <v>297</v>
      </c>
      <c r="AN1029" s="5">
        <v>14.8</v>
      </c>
      <c r="AO1029" s="5">
        <v>12.4</v>
      </c>
    </row>
    <row r="1030" spans="35:41" x14ac:dyDescent="0.45">
      <c r="AI1030" s="5" t="s">
        <v>2917</v>
      </c>
      <c r="AJ1030" s="5" t="s">
        <v>2918</v>
      </c>
      <c r="AK1030" s="5" t="s">
        <v>2919</v>
      </c>
      <c r="AL1030" s="5" t="s">
        <v>2920</v>
      </c>
      <c r="AM1030" s="5" t="s">
        <v>297</v>
      </c>
      <c r="AN1030" s="5">
        <v>16.399999999999999</v>
      </c>
      <c r="AO1030" s="5">
        <v>10.8</v>
      </c>
    </row>
    <row r="1031" spans="35:41" x14ac:dyDescent="0.45">
      <c r="AI1031" s="5" t="s">
        <v>2921</v>
      </c>
      <c r="AJ1031" s="5" t="s">
        <v>2922</v>
      </c>
      <c r="AK1031" s="5" t="s">
        <v>2923</v>
      </c>
      <c r="AL1031" s="5" t="s">
        <v>1259</v>
      </c>
      <c r="AM1031" s="5" t="s">
        <v>2924</v>
      </c>
      <c r="AN1031" s="5">
        <v>9.8000000000000007</v>
      </c>
      <c r="AO1031" s="5">
        <v>8.1</v>
      </c>
    </row>
    <row r="1032" spans="35:41" x14ac:dyDescent="0.45">
      <c r="AI1032" s="5" t="s">
        <v>2925</v>
      </c>
      <c r="AJ1032" s="5" t="s">
        <v>2926</v>
      </c>
      <c r="AK1032" s="5" t="s">
        <v>2927</v>
      </c>
      <c r="AL1032" s="5" t="s">
        <v>1259</v>
      </c>
      <c r="AM1032" s="5" t="s">
        <v>720</v>
      </c>
      <c r="AN1032" s="5">
        <v>20.6</v>
      </c>
      <c r="AO1032" s="5">
        <v>20.100000000000001</v>
      </c>
    </row>
    <row r="1033" spans="35:41" x14ac:dyDescent="0.45">
      <c r="AI1033" s="5" t="s">
        <v>2928</v>
      </c>
      <c r="AJ1033" s="5" t="s">
        <v>2929</v>
      </c>
      <c r="AK1033" s="5" t="s">
        <v>2927</v>
      </c>
      <c r="AL1033" s="5" t="s">
        <v>1259</v>
      </c>
      <c r="AM1033" s="5" t="s">
        <v>720</v>
      </c>
      <c r="AN1033" s="5">
        <v>20.6</v>
      </c>
      <c r="AO1033" s="5">
        <v>20.100000000000001</v>
      </c>
    </row>
    <row r="1034" spans="35:41" x14ac:dyDescent="0.45">
      <c r="AI1034" s="5" t="s">
        <v>2930</v>
      </c>
      <c r="AJ1034" s="5" t="s">
        <v>2931</v>
      </c>
      <c r="AK1034" s="5" t="s">
        <v>2927</v>
      </c>
      <c r="AL1034" s="5" t="s">
        <v>1259</v>
      </c>
      <c r="AM1034" s="5" t="s">
        <v>720</v>
      </c>
      <c r="AN1034" s="5">
        <v>20.6</v>
      </c>
      <c r="AO1034" s="5">
        <v>20.100000000000001</v>
      </c>
    </row>
    <row r="1035" spans="35:41" x14ac:dyDescent="0.45">
      <c r="AI1035" s="5" t="s">
        <v>2932</v>
      </c>
      <c r="AJ1035" s="5" t="s">
        <v>2933</v>
      </c>
      <c r="AK1035" s="5" t="s">
        <v>2934</v>
      </c>
      <c r="AL1035" s="5" t="s">
        <v>249</v>
      </c>
      <c r="AM1035" s="5" t="s">
        <v>151</v>
      </c>
      <c r="AN1035" s="5">
        <v>3.8</v>
      </c>
      <c r="AO1035" s="5">
        <v>2.1</v>
      </c>
    </row>
    <row r="1036" spans="35:41" x14ac:dyDescent="0.45">
      <c r="AI1036" s="5" t="s">
        <v>2935</v>
      </c>
      <c r="AJ1036" s="5" t="s">
        <v>2936</v>
      </c>
      <c r="AK1036" s="5" t="s">
        <v>2934</v>
      </c>
      <c r="AL1036" s="5" t="s">
        <v>249</v>
      </c>
      <c r="AM1036" s="5" t="s">
        <v>2937</v>
      </c>
      <c r="AN1036" s="5">
        <v>3.7</v>
      </c>
      <c r="AO1036" s="5">
        <v>2.1</v>
      </c>
    </row>
    <row r="1037" spans="35:41" x14ac:dyDescent="0.45">
      <c r="AI1037" s="5" t="s">
        <v>2938</v>
      </c>
      <c r="AJ1037" s="5" t="s">
        <v>2939</v>
      </c>
      <c r="AK1037" s="5" t="s">
        <v>2115</v>
      </c>
      <c r="AL1037" s="5" t="s">
        <v>2940</v>
      </c>
      <c r="AM1037" s="5" t="s">
        <v>109</v>
      </c>
      <c r="AN1037" s="5">
        <v>17.100000000000001</v>
      </c>
      <c r="AO1037" s="5">
        <v>11.9</v>
      </c>
    </row>
    <row r="1038" spans="35:41" x14ac:dyDescent="0.45">
      <c r="AI1038" s="5" t="s">
        <v>2941</v>
      </c>
      <c r="AJ1038" s="5" t="s">
        <v>2942</v>
      </c>
      <c r="AK1038" s="5" t="s">
        <v>2115</v>
      </c>
      <c r="AL1038" s="5" t="s">
        <v>2940</v>
      </c>
      <c r="AM1038" s="5" t="s">
        <v>1620</v>
      </c>
      <c r="AN1038" s="5">
        <v>17.100000000000001</v>
      </c>
      <c r="AO1038" s="5">
        <v>11.9</v>
      </c>
    </row>
    <row r="1039" spans="35:41" x14ac:dyDescent="0.45">
      <c r="AI1039" s="5" t="s">
        <v>2943</v>
      </c>
      <c r="AJ1039" s="5" t="s">
        <v>2944</v>
      </c>
      <c r="AK1039" s="5" t="s">
        <v>2115</v>
      </c>
      <c r="AL1039" s="5" t="s">
        <v>2945</v>
      </c>
      <c r="AM1039" s="5" t="s">
        <v>109</v>
      </c>
      <c r="AN1039" s="5">
        <v>19.3</v>
      </c>
      <c r="AO1039" s="5">
        <v>18</v>
      </c>
    </row>
    <row r="1040" spans="35:41" x14ac:dyDescent="0.45">
      <c r="AI1040" s="5" t="s">
        <v>2946</v>
      </c>
      <c r="AJ1040" s="5" t="s">
        <v>2947</v>
      </c>
      <c r="AK1040" s="5" t="s">
        <v>2115</v>
      </c>
      <c r="AL1040" s="5" t="s">
        <v>2940</v>
      </c>
      <c r="AM1040" s="5" t="s">
        <v>109</v>
      </c>
      <c r="AN1040" s="5">
        <v>28.6</v>
      </c>
      <c r="AO1040" s="5">
        <v>25.7</v>
      </c>
    </row>
    <row r="1041" spans="35:41" x14ac:dyDescent="0.45">
      <c r="AI1041" s="5" t="s">
        <v>2948</v>
      </c>
      <c r="AJ1041" s="5" t="s">
        <v>2949</v>
      </c>
      <c r="AK1041" s="5" t="s">
        <v>2115</v>
      </c>
      <c r="AL1041" s="5" t="s">
        <v>2950</v>
      </c>
      <c r="AM1041" s="5" t="s">
        <v>109</v>
      </c>
      <c r="AN1041" s="5">
        <v>22.5</v>
      </c>
      <c r="AO1041" s="5">
        <v>17.100000000000001</v>
      </c>
    </row>
    <row r="1042" spans="35:41" x14ac:dyDescent="0.45">
      <c r="AI1042" s="5" t="s">
        <v>2951</v>
      </c>
      <c r="AJ1042" s="5" t="s">
        <v>2952</v>
      </c>
      <c r="AK1042" s="5" t="s">
        <v>2115</v>
      </c>
      <c r="AL1042" s="5" t="s">
        <v>2940</v>
      </c>
      <c r="AM1042" s="5" t="s">
        <v>109</v>
      </c>
      <c r="AN1042" s="5">
        <v>29.7</v>
      </c>
      <c r="AO1042" s="5">
        <v>17.100000000000001</v>
      </c>
    </row>
    <row r="1043" spans="35:41" x14ac:dyDescent="0.45">
      <c r="AI1043" s="5" t="s">
        <v>2953</v>
      </c>
      <c r="AJ1043" s="5" t="s">
        <v>2954</v>
      </c>
      <c r="AK1043" s="5" t="s">
        <v>2955</v>
      </c>
      <c r="AL1043" s="5" t="s">
        <v>2956</v>
      </c>
      <c r="AM1043" s="5" t="s">
        <v>2937</v>
      </c>
      <c r="AN1043" s="5">
        <v>4.8</v>
      </c>
      <c r="AO1043" s="5">
        <v>2.8</v>
      </c>
    </row>
    <row r="1044" spans="35:41" x14ac:dyDescent="0.45">
      <c r="AI1044" s="5" t="s">
        <v>2957</v>
      </c>
      <c r="AJ1044" s="5" t="s">
        <v>2958</v>
      </c>
      <c r="AK1044" s="5" t="s">
        <v>2955</v>
      </c>
      <c r="AL1044" s="5" t="s">
        <v>2940</v>
      </c>
      <c r="AM1044" s="5" t="s">
        <v>2937</v>
      </c>
      <c r="AN1044" s="5">
        <v>17.100000000000001</v>
      </c>
      <c r="AO1044" s="5">
        <v>14</v>
      </c>
    </row>
    <row r="1045" spans="35:41" x14ac:dyDescent="0.45">
      <c r="AI1045" s="5" t="s">
        <v>2959</v>
      </c>
      <c r="AJ1045" s="5" t="s">
        <v>2960</v>
      </c>
      <c r="AK1045" s="5" t="s">
        <v>2955</v>
      </c>
      <c r="AL1045" s="5" t="s">
        <v>2940</v>
      </c>
      <c r="AM1045" s="5" t="s">
        <v>2937</v>
      </c>
      <c r="AN1045" s="5">
        <v>17.100000000000001</v>
      </c>
      <c r="AO1045" s="5">
        <v>14</v>
      </c>
    </row>
    <row r="1046" spans="35:41" x14ac:dyDescent="0.45">
      <c r="AI1046" s="5" t="s">
        <v>2961</v>
      </c>
      <c r="AJ1046" s="5" t="s">
        <v>2962</v>
      </c>
      <c r="AK1046" s="5" t="s">
        <v>2955</v>
      </c>
      <c r="AL1046" s="5" t="s">
        <v>2950</v>
      </c>
      <c r="AM1046" s="5" t="s">
        <v>2937</v>
      </c>
      <c r="AN1046" s="5">
        <v>19.7</v>
      </c>
      <c r="AO1046" s="5">
        <v>17.100000000000001</v>
      </c>
    </row>
    <row r="1047" spans="35:41" x14ac:dyDescent="0.45">
      <c r="AI1047" s="5" t="s">
        <v>2963</v>
      </c>
      <c r="AJ1047" s="5" t="s">
        <v>2964</v>
      </c>
      <c r="AK1047" s="5" t="s">
        <v>2965</v>
      </c>
      <c r="AL1047" s="5" t="s">
        <v>2940</v>
      </c>
      <c r="AM1047" s="5" t="s">
        <v>2966</v>
      </c>
      <c r="AN1047" s="5">
        <v>16.2</v>
      </c>
      <c r="AO1047" s="5">
        <v>13.1</v>
      </c>
    </row>
    <row r="1048" spans="35:41" x14ac:dyDescent="0.45">
      <c r="AI1048" s="5" t="s">
        <v>2967</v>
      </c>
      <c r="AJ1048" s="5" t="s">
        <v>2968</v>
      </c>
      <c r="AK1048" s="5" t="s">
        <v>2965</v>
      </c>
      <c r="AL1048" s="5" t="s">
        <v>2940</v>
      </c>
      <c r="AM1048" s="5" t="s">
        <v>2969</v>
      </c>
      <c r="AN1048" s="5">
        <v>17.100000000000001</v>
      </c>
      <c r="AO1048" s="5">
        <v>13.1</v>
      </c>
    </row>
    <row r="1049" spans="35:41" x14ac:dyDescent="0.45">
      <c r="AI1049" s="5" t="s">
        <v>2970</v>
      </c>
      <c r="AJ1049" s="5" t="s">
        <v>2971</v>
      </c>
      <c r="AK1049" s="5" t="s">
        <v>2965</v>
      </c>
      <c r="AL1049" s="5" t="s">
        <v>2945</v>
      </c>
      <c r="AM1049" s="5" t="s">
        <v>2966</v>
      </c>
      <c r="AN1049" s="5">
        <v>10.8</v>
      </c>
      <c r="AO1049" s="5">
        <v>8.1</v>
      </c>
    </row>
    <row r="1050" spans="35:41" x14ac:dyDescent="0.45">
      <c r="AI1050" s="5" t="s">
        <v>2972</v>
      </c>
      <c r="AJ1050" s="5" t="s">
        <v>2973</v>
      </c>
      <c r="AK1050" s="5" t="s">
        <v>2965</v>
      </c>
      <c r="AL1050" s="5" t="s">
        <v>2945</v>
      </c>
      <c r="AM1050" s="5" t="s">
        <v>2969</v>
      </c>
      <c r="AN1050" s="5">
        <v>12.1</v>
      </c>
      <c r="AO1050" s="5">
        <v>8.1</v>
      </c>
    </row>
    <row r="1051" spans="35:41" x14ac:dyDescent="0.45">
      <c r="AI1051" s="5" t="s">
        <v>2974</v>
      </c>
      <c r="AJ1051" s="5" t="s">
        <v>2975</v>
      </c>
      <c r="AK1051" s="5" t="s">
        <v>185</v>
      </c>
      <c r="AL1051" s="5" t="s">
        <v>249</v>
      </c>
      <c r="AM1051" s="5" t="s">
        <v>109</v>
      </c>
      <c r="AN1051" s="5">
        <v>5.5</v>
      </c>
      <c r="AO1051" s="5">
        <v>3.3</v>
      </c>
    </row>
    <row r="1052" spans="35:41" x14ac:dyDescent="0.45">
      <c r="AI1052" s="5" t="s">
        <v>2976</v>
      </c>
      <c r="AJ1052" s="5" t="s">
        <v>2977</v>
      </c>
      <c r="AK1052" s="5" t="s">
        <v>185</v>
      </c>
      <c r="AL1052" s="5" t="s">
        <v>249</v>
      </c>
      <c r="AM1052" s="5" t="s">
        <v>2978</v>
      </c>
      <c r="AN1052" s="5">
        <v>3.8</v>
      </c>
      <c r="AO1052" s="5">
        <v>3.3</v>
      </c>
    </row>
    <row r="1053" spans="35:41" x14ac:dyDescent="0.45">
      <c r="AI1053" s="5" t="s">
        <v>2979</v>
      </c>
      <c r="AJ1053" s="5" t="s">
        <v>2980</v>
      </c>
      <c r="AK1053" s="5" t="s">
        <v>185</v>
      </c>
      <c r="AL1053" s="5" t="s">
        <v>249</v>
      </c>
      <c r="AM1053" s="5" t="s">
        <v>2978</v>
      </c>
      <c r="AN1053" s="5">
        <v>3.8</v>
      </c>
      <c r="AO1053" s="5">
        <v>3.3</v>
      </c>
    </row>
    <row r="1054" spans="35:41" x14ac:dyDescent="0.45">
      <c r="AI1054" s="5" t="s">
        <v>2981</v>
      </c>
      <c r="AJ1054" s="5" t="s">
        <v>2982</v>
      </c>
      <c r="AK1054" s="5" t="s">
        <v>185</v>
      </c>
      <c r="AL1054" s="5" t="s">
        <v>2945</v>
      </c>
      <c r="AM1054" s="5" t="s">
        <v>109</v>
      </c>
      <c r="AN1054" s="5">
        <v>12.3</v>
      </c>
      <c r="AO1054" s="5">
        <v>11.1</v>
      </c>
    </row>
    <row r="1055" spans="35:41" x14ac:dyDescent="0.45">
      <c r="AI1055" s="5" t="s">
        <v>2983</v>
      </c>
      <c r="AJ1055" s="5" t="s">
        <v>2984</v>
      </c>
      <c r="AK1055" s="5" t="s">
        <v>185</v>
      </c>
      <c r="AL1055" s="5" t="s">
        <v>2945</v>
      </c>
      <c r="AM1055" s="5" t="s">
        <v>2978</v>
      </c>
      <c r="AN1055" s="5">
        <v>12.3</v>
      </c>
      <c r="AO1055" s="5">
        <v>11.1</v>
      </c>
    </row>
    <row r="1056" spans="35:41" x14ac:dyDescent="0.45">
      <c r="AI1056" s="5" t="s">
        <v>2985</v>
      </c>
      <c r="AJ1056" s="5" t="s">
        <v>2986</v>
      </c>
      <c r="AK1056" s="5" t="s">
        <v>185</v>
      </c>
      <c r="AL1056" s="5" t="s">
        <v>2940</v>
      </c>
      <c r="AM1056" s="5" t="s">
        <v>109</v>
      </c>
      <c r="AN1056" s="5">
        <v>18.3</v>
      </c>
      <c r="AO1056" s="5">
        <v>17.100000000000001</v>
      </c>
    </row>
    <row r="1057" spans="35:41" x14ac:dyDescent="0.45">
      <c r="AI1057" s="5" t="s">
        <v>2987</v>
      </c>
      <c r="AJ1057" s="5" t="s">
        <v>2988</v>
      </c>
      <c r="AK1057" s="5" t="s">
        <v>185</v>
      </c>
      <c r="AL1057" s="5" t="s">
        <v>2945</v>
      </c>
      <c r="AM1057" s="5" t="s">
        <v>109</v>
      </c>
      <c r="AN1057" s="5">
        <v>12.3</v>
      </c>
      <c r="AO1057" s="5">
        <v>11.1</v>
      </c>
    </row>
    <row r="1058" spans="35:41" x14ac:dyDescent="0.45">
      <c r="AI1058" s="5" t="s">
        <v>2989</v>
      </c>
      <c r="AJ1058" s="5" t="s">
        <v>2990</v>
      </c>
      <c r="AK1058" s="5" t="s">
        <v>185</v>
      </c>
      <c r="AL1058" s="5" t="s">
        <v>2940</v>
      </c>
      <c r="AM1058" s="5" t="s">
        <v>109</v>
      </c>
      <c r="AN1058" s="5">
        <v>18.3</v>
      </c>
      <c r="AO1058" s="5">
        <v>17.100000000000001</v>
      </c>
    </row>
    <row r="1059" spans="35:41" x14ac:dyDescent="0.45">
      <c r="AI1059" s="5" t="s">
        <v>2991</v>
      </c>
      <c r="AJ1059" s="5" t="s">
        <v>2992</v>
      </c>
      <c r="AK1059" s="5" t="s">
        <v>194</v>
      </c>
      <c r="AL1059" s="5" t="s">
        <v>249</v>
      </c>
      <c r="AM1059" s="5" t="s">
        <v>196</v>
      </c>
      <c r="AN1059" s="5">
        <v>3</v>
      </c>
      <c r="AO1059" s="5">
        <v>2.2999999999999998</v>
      </c>
    </row>
    <row r="1060" spans="35:41" x14ac:dyDescent="0.45">
      <c r="AI1060" s="5" t="s">
        <v>2993</v>
      </c>
      <c r="AJ1060" s="5" t="s">
        <v>2994</v>
      </c>
      <c r="AK1060" s="5" t="s">
        <v>2995</v>
      </c>
      <c r="AL1060" s="5" t="s">
        <v>1185</v>
      </c>
      <c r="AM1060" s="5" t="s">
        <v>2996</v>
      </c>
      <c r="AN1060" s="5">
        <v>11.2</v>
      </c>
      <c r="AO1060" s="5">
        <v>7.8</v>
      </c>
    </row>
    <row r="1061" spans="35:41" x14ac:dyDescent="0.45">
      <c r="AI1061" s="5" t="s">
        <v>2997</v>
      </c>
      <c r="AJ1061" s="5" t="s">
        <v>2998</v>
      </c>
      <c r="AK1061" s="5" t="s">
        <v>2999</v>
      </c>
      <c r="AL1061" s="5" t="s">
        <v>249</v>
      </c>
      <c r="AM1061" s="5" t="s">
        <v>683</v>
      </c>
      <c r="AN1061" s="5">
        <v>12.3</v>
      </c>
      <c r="AO1061" s="5">
        <v>11.2</v>
      </c>
    </row>
    <row r="1062" spans="35:41" x14ac:dyDescent="0.45">
      <c r="AI1062" s="5" t="s">
        <v>3000</v>
      </c>
      <c r="AJ1062" s="5" t="s">
        <v>3001</v>
      </c>
      <c r="AK1062" s="5" t="s">
        <v>3002</v>
      </c>
      <c r="AL1062" s="5" t="s">
        <v>249</v>
      </c>
      <c r="AM1062" s="5" t="s">
        <v>683</v>
      </c>
      <c r="AN1062" s="5">
        <v>16.3</v>
      </c>
      <c r="AO1062" s="5">
        <v>10.9</v>
      </c>
    </row>
    <row r="1063" spans="35:41" x14ac:dyDescent="0.45">
      <c r="AI1063" s="5" t="s">
        <v>3003</v>
      </c>
      <c r="AJ1063" s="5" t="s">
        <v>3004</v>
      </c>
      <c r="AK1063" s="5" t="s">
        <v>3005</v>
      </c>
      <c r="AL1063" s="5" t="s">
        <v>249</v>
      </c>
      <c r="AM1063" s="5" t="s">
        <v>109</v>
      </c>
      <c r="AN1063" s="5">
        <v>24.3</v>
      </c>
      <c r="AO1063" s="5">
        <v>16.3</v>
      </c>
    </row>
    <row r="1064" spans="35:41" x14ac:dyDescent="0.45">
      <c r="AI1064" s="5" t="s">
        <v>3006</v>
      </c>
      <c r="AJ1064" s="5" t="s">
        <v>3007</v>
      </c>
      <c r="AK1064" s="5" t="s">
        <v>3005</v>
      </c>
      <c r="AL1064" s="5" t="s">
        <v>249</v>
      </c>
      <c r="AM1064" s="5" t="s">
        <v>191</v>
      </c>
      <c r="AN1064" s="5">
        <v>24.1</v>
      </c>
      <c r="AO1064" s="5">
        <v>16.3</v>
      </c>
    </row>
    <row r="1065" spans="35:41" x14ac:dyDescent="0.45">
      <c r="AI1065" s="5" t="s">
        <v>3008</v>
      </c>
      <c r="AJ1065" s="5" t="s">
        <v>3009</v>
      </c>
      <c r="AK1065" s="5" t="s">
        <v>3005</v>
      </c>
      <c r="AL1065" s="5" t="s">
        <v>2690</v>
      </c>
      <c r="AM1065" s="5" t="s">
        <v>109</v>
      </c>
      <c r="AN1065" s="5">
        <v>24.3</v>
      </c>
      <c r="AO1065" s="5">
        <v>16.3</v>
      </c>
    </row>
    <row r="1066" spans="35:41" x14ac:dyDescent="0.45">
      <c r="AI1066" s="5" t="s">
        <v>3010</v>
      </c>
      <c r="AJ1066" s="5" t="s">
        <v>3011</v>
      </c>
      <c r="AK1066" s="5" t="s">
        <v>3005</v>
      </c>
      <c r="AL1066" s="5" t="s">
        <v>2690</v>
      </c>
      <c r="AM1066" s="5" t="s">
        <v>191</v>
      </c>
      <c r="AN1066" s="5">
        <v>24.1</v>
      </c>
      <c r="AO1066" s="5">
        <v>16.3</v>
      </c>
    </row>
    <row r="1067" spans="35:41" x14ac:dyDescent="0.45">
      <c r="AI1067" s="5" t="s">
        <v>3012</v>
      </c>
      <c r="AJ1067" s="5" t="s">
        <v>3013</v>
      </c>
      <c r="AK1067" s="5" t="s">
        <v>2105</v>
      </c>
      <c r="AL1067" s="5" t="s">
        <v>249</v>
      </c>
      <c r="AM1067" s="5" t="s">
        <v>146</v>
      </c>
      <c r="AN1067" s="5">
        <v>20.3</v>
      </c>
      <c r="AO1067" s="5">
        <v>13.9</v>
      </c>
    </row>
    <row r="1068" spans="35:41" x14ac:dyDescent="0.45">
      <c r="AI1068" s="5" t="s">
        <v>3014</v>
      </c>
      <c r="AJ1068" s="5" t="s">
        <v>3015</v>
      </c>
      <c r="AK1068" s="5" t="s">
        <v>2105</v>
      </c>
      <c r="AL1068" s="5" t="s">
        <v>249</v>
      </c>
      <c r="AM1068" s="5" t="s">
        <v>146</v>
      </c>
      <c r="AN1068" s="5">
        <v>20.3</v>
      </c>
      <c r="AO1068" s="5">
        <v>13.9</v>
      </c>
    </row>
    <row r="1069" spans="35:41" x14ac:dyDescent="0.45">
      <c r="AI1069" s="5" t="s">
        <v>3016</v>
      </c>
      <c r="AJ1069" s="5" t="s">
        <v>3017</v>
      </c>
      <c r="AK1069" s="5" t="s">
        <v>3018</v>
      </c>
      <c r="AL1069" s="5" t="s">
        <v>195</v>
      </c>
      <c r="AM1069" s="5" t="s">
        <v>3019</v>
      </c>
      <c r="AN1069" s="5">
        <v>4.0999999999999996</v>
      </c>
      <c r="AO1069" s="5">
        <v>3.2</v>
      </c>
    </row>
    <row r="1070" spans="35:41" x14ac:dyDescent="0.45">
      <c r="AI1070" s="5" t="s">
        <v>3020</v>
      </c>
      <c r="AJ1070" s="5" t="s">
        <v>3021</v>
      </c>
      <c r="AK1070" s="5" t="s">
        <v>3018</v>
      </c>
      <c r="AL1070" s="5" t="s">
        <v>190</v>
      </c>
      <c r="AM1070" s="5" t="s">
        <v>2883</v>
      </c>
      <c r="AN1070" s="5">
        <v>4.4000000000000004</v>
      </c>
      <c r="AO1070" s="5">
        <v>3.5</v>
      </c>
    </row>
    <row r="1071" spans="35:41" x14ac:dyDescent="0.45">
      <c r="AI1071" s="5" t="s">
        <v>3022</v>
      </c>
      <c r="AJ1071" s="5" t="s">
        <v>3023</v>
      </c>
      <c r="AK1071" s="5" t="s">
        <v>3018</v>
      </c>
      <c r="AL1071" s="5" t="s">
        <v>190</v>
      </c>
      <c r="AM1071" s="5" t="s">
        <v>151</v>
      </c>
      <c r="AN1071" s="5">
        <v>4.0999999999999996</v>
      </c>
      <c r="AO1071" s="5">
        <v>3.5</v>
      </c>
    </row>
    <row r="1072" spans="35:41" x14ac:dyDescent="0.45">
      <c r="AI1072" s="5" t="s">
        <v>3024</v>
      </c>
      <c r="AJ1072" s="5" t="s">
        <v>3025</v>
      </c>
      <c r="AK1072" s="5" t="s">
        <v>2353</v>
      </c>
      <c r="AL1072" s="5" t="s">
        <v>3026</v>
      </c>
      <c r="AM1072" s="5" t="s">
        <v>2996</v>
      </c>
      <c r="AN1072" s="5">
        <v>58.3</v>
      </c>
      <c r="AO1072" s="5">
        <v>37.5</v>
      </c>
    </row>
    <row r="1073" spans="35:41" x14ac:dyDescent="0.45">
      <c r="AI1073" s="5" t="s">
        <v>3027</v>
      </c>
      <c r="AJ1073" s="5" t="s">
        <v>3028</v>
      </c>
      <c r="AK1073" s="5" t="s">
        <v>1784</v>
      </c>
      <c r="AL1073" s="5" t="s">
        <v>1259</v>
      </c>
      <c r="AM1073" s="5" t="s">
        <v>2996</v>
      </c>
      <c r="AN1073" s="5">
        <v>66</v>
      </c>
      <c r="AO1073" s="5">
        <v>38.200000000000003</v>
      </c>
    </row>
    <row r="1074" spans="35:41" x14ac:dyDescent="0.45">
      <c r="AI1074" s="5" t="s">
        <v>3029</v>
      </c>
      <c r="AJ1074" s="5" t="s">
        <v>3030</v>
      </c>
      <c r="AK1074" s="5" t="s">
        <v>3031</v>
      </c>
      <c r="AL1074" s="5" t="s">
        <v>1259</v>
      </c>
      <c r="AM1074" s="5" t="s">
        <v>2996</v>
      </c>
      <c r="AN1074" s="5">
        <v>58.2</v>
      </c>
      <c r="AO1074" s="5">
        <v>21.8</v>
      </c>
    </row>
    <row r="1075" spans="35:41" x14ac:dyDescent="0.45">
      <c r="AI1075" s="5" t="s">
        <v>3032</v>
      </c>
      <c r="AJ1075" s="5" t="s">
        <v>3033</v>
      </c>
      <c r="AK1075" s="5" t="s">
        <v>3034</v>
      </c>
      <c r="AL1075" s="5" t="s">
        <v>1185</v>
      </c>
      <c r="AM1075" s="5" t="s">
        <v>151</v>
      </c>
      <c r="AN1075" s="5">
        <v>12.4</v>
      </c>
      <c r="AO1075" s="5">
        <v>9.6999999999999993</v>
      </c>
    </row>
    <row r="1076" spans="35:41" x14ac:dyDescent="0.45">
      <c r="AI1076" s="5" t="s">
        <v>3035</v>
      </c>
      <c r="AJ1076" s="5" t="s">
        <v>3036</v>
      </c>
      <c r="AK1076" s="5" t="s">
        <v>3034</v>
      </c>
      <c r="AL1076" s="5" t="s">
        <v>1185</v>
      </c>
      <c r="AM1076" s="5" t="s">
        <v>2758</v>
      </c>
      <c r="AN1076" s="5">
        <v>12.4</v>
      </c>
      <c r="AO1076" s="5">
        <v>9.6999999999999993</v>
      </c>
    </row>
    <row r="1077" spans="35:41" x14ac:dyDescent="0.45">
      <c r="AI1077" s="5" t="s">
        <v>3037</v>
      </c>
      <c r="AJ1077" s="5" t="s">
        <v>3038</v>
      </c>
      <c r="AK1077" s="5" t="s">
        <v>2995</v>
      </c>
      <c r="AL1077" s="5" t="s">
        <v>1185</v>
      </c>
      <c r="AM1077" s="5" t="s">
        <v>2996</v>
      </c>
      <c r="AN1077" s="5">
        <v>18.5</v>
      </c>
      <c r="AO1077" s="5">
        <v>5.6</v>
      </c>
    </row>
    <row r="1078" spans="35:41" x14ac:dyDescent="0.45">
      <c r="AI1078" s="5" t="s">
        <v>3039</v>
      </c>
      <c r="AJ1078" s="5" t="s">
        <v>3040</v>
      </c>
      <c r="AK1078" s="5" t="s">
        <v>2995</v>
      </c>
      <c r="AL1078" s="5" t="s">
        <v>1185</v>
      </c>
      <c r="AM1078" s="5" t="s">
        <v>2996</v>
      </c>
      <c r="AN1078" s="5">
        <v>18.5</v>
      </c>
      <c r="AO1078" s="5">
        <v>5.6</v>
      </c>
    </row>
    <row r="1079" spans="35:41" x14ac:dyDescent="0.45">
      <c r="AI1079" s="5" t="s">
        <v>3041</v>
      </c>
      <c r="AJ1079" s="5" t="s">
        <v>3042</v>
      </c>
      <c r="AK1079" s="5" t="s">
        <v>2995</v>
      </c>
      <c r="AL1079" s="5" t="s">
        <v>1185</v>
      </c>
      <c r="AM1079" s="5" t="s">
        <v>2996</v>
      </c>
      <c r="AN1079" s="5">
        <v>18.5</v>
      </c>
      <c r="AO1079" s="5">
        <v>5.0999999999999996</v>
      </c>
    </row>
    <row r="1080" spans="35:41" x14ac:dyDescent="0.45">
      <c r="AI1080" s="5" t="s">
        <v>3043</v>
      </c>
      <c r="AJ1080" s="5" t="s">
        <v>3044</v>
      </c>
      <c r="AK1080" s="5" t="s">
        <v>2995</v>
      </c>
      <c r="AL1080" s="5" t="s">
        <v>1185</v>
      </c>
      <c r="AM1080" s="5" t="s">
        <v>2996</v>
      </c>
      <c r="AN1080" s="5">
        <v>18.7</v>
      </c>
      <c r="AO1080" s="5">
        <v>10.9</v>
      </c>
    </row>
    <row r="1081" spans="35:41" x14ac:dyDescent="0.45">
      <c r="AI1081" s="5" t="s">
        <v>3045</v>
      </c>
      <c r="AJ1081" s="5" t="s">
        <v>3046</v>
      </c>
      <c r="AK1081" s="5" t="s">
        <v>3047</v>
      </c>
      <c r="AL1081" s="5" t="s">
        <v>2092</v>
      </c>
      <c r="AM1081" s="5" t="s">
        <v>98</v>
      </c>
      <c r="AN1081" s="5">
        <v>146.5</v>
      </c>
      <c r="AO1081" s="5">
        <v>77.099999999999994</v>
      </c>
    </row>
    <row r="1082" spans="35:41" x14ac:dyDescent="0.45">
      <c r="AI1082" s="5" t="s">
        <v>3048</v>
      </c>
      <c r="AJ1082" s="5" t="s">
        <v>3049</v>
      </c>
      <c r="AK1082" s="5" t="s">
        <v>3047</v>
      </c>
      <c r="AL1082" s="5" t="s">
        <v>2092</v>
      </c>
      <c r="AM1082" s="5" t="s">
        <v>98</v>
      </c>
      <c r="AN1082" s="5">
        <v>146.5</v>
      </c>
      <c r="AO1082" s="5">
        <v>77.099999999999994</v>
      </c>
    </row>
    <row r="1083" spans="35:41" x14ac:dyDescent="0.45">
      <c r="AI1083" s="5" t="s">
        <v>3050</v>
      </c>
      <c r="AJ1083" s="5" t="s">
        <v>3051</v>
      </c>
      <c r="AK1083" s="5" t="s">
        <v>2081</v>
      </c>
      <c r="AL1083" s="5" t="s">
        <v>3052</v>
      </c>
      <c r="AM1083" s="5" t="s">
        <v>167</v>
      </c>
      <c r="AN1083" s="5">
        <v>133.80000000000001</v>
      </c>
      <c r="AO1083" s="5">
        <v>72.5</v>
      </c>
    </row>
    <row r="1084" spans="35:41" x14ac:dyDescent="0.45">
      <c r="AI1084" s="5" t="s">
        <v>3053</v>
      </c>
      <c r="AJ1084" s="5" t="s">
        <v>3054</v>
      </c>
      <c r="AK1084" s="5" t="s">
        <v>2081</v>
      </c>
      <c r="AL1084" s="5" t="s">
        <v>3052</v>
      </c>
      <c r="AM1084" s="5" t="s">
        <v>167</v>
      </c>
      <c r="AN1084" s="5">
        <v>133.80000000000001</v>
      </c>
      <c r="AO1084" s="5">
        <v>72.5</v>
      </c>
    </row>
    <row r="1085" spans="35:41" x14ac:dyDescent="0.45">
      <c r="AI1085" s="5" t="s">
        <v>3055</v>
      </c>
      <c r="AJ1085" s="5" t="s">
        <v>3056</v>
      </c>
      <c r="AK1085" s="5" t="s">
        <v>3057</v>
      </c>
      <c r="AL1085" s="5" t="s">
        <v>3058</v>
      </c>
      <c r="AM1085" s="5" t="s">
        <v>238</v>
      </c>
      <c r="AN1085" s="5">
        <v>463.9</v>
      </c>
      <c r="AO1085" s="5">
        <v>255.5</v>
      </c>
    </row>
    <row r="1086" spans="35:41" x14ac:dyDescent="0.45">
      <c r="AI1086" s="5" t="s">
        <v>3059</v>
      </c>
      <c r="AJ1086" s="5" t="s">
        <v>3060</v>
      </c>
      <c r="AK1086" s="5" t="s">
        <v>3057</v>
      </c>
      <c r="AL1086" s="5" t="s">
        <v>3061</v>
      </c>
      <c r="AM1086" s="5" t="s">
        <v>238</v>
      </c>
      <c r="AN1086" s="5">
        <v>882.6</v>
      </c>
      <c r="AO1086" s="5">
        <v>467.6</v>
      </c>
    </row>
    <row r="1087" spans="35:41" x14ac:dyDescent="0.45">
      <c r="AI1087" s="5" t="s">
        <v>3062</v>
      </c>
      <c r="AJ1087" s="5" t="s">
        <v>3063</v>
      </c>
      <c r="AK1087" s="5" t="s">
        <v>3057</v>
      </c>
      <c r="AL1087" s="5" t="s">
        <v>3064</v>
      </c>
      <c r="AM1087" s="5" t="s">
        <v>238</v>
      </c>
      <c r="AN1087" s="5">
        <v>1672.8</v>
      </c>
      <c r="AO1087" s="5">
        <v>881</v>
      </c>
    </row>
    <row r="1088" spans="35:41" x14ac:dyDescent="0.45">
      <c r="AI1088" s="5" t="s">
        <v>3065</v>
      </c>
      <c r="AJ1088" s="5" t="s">
        <v>3066</v>
      </c>
      <c r="AK1088" s="5" t="s">
        <v>3057</v>
      </c>
      <c r="AL1088" s="5" t="s">
        <v>3067</v>
      </c>
      <c r="AM1088" s="5" t="s">
        <v>238</v>
      </c>
      <c r="AN1088" s="5">
        <v>2235.6</v>
      </c>
      <c r="AO1088" s="5">
        <v>1280.5999999999999</v>
      </c>
    </row>
    <row r="1089" spans="35:41" x14ac:dyDescent="0.45">
      <c r="AI1089" s="5" t="s">
        <v>3068</v>
      </c>
      <c r="AJ1089" s="5" t="s">
        <v>3069</v>
      </c>
      <c r="AK1089" s="5" t="s">
        <v>3057</v>
      </c>
      <c r="AL1089" s="5" t="s">
        <v>3070</v>
      </c>
      <c r="AM1089" s="5" t="s">
        <v>238</v>
      </c>
      <c r="AN1089" s="5">
        <v>3153.7</v>
      </c>
      <c r="AO1089" s="5">
        <v>1621.7</v>
      </c>
    </row>
    <row r="1090" spans="35:41" x14ac:dyDescent="0.45">
      <c r="AI1090" s="5" t="s">
        <v>3071</v>
      </c>
      <c r="AJ1090" s="5" t="s">
        <v>3072</v>
      </c>
      <c r="AK1090" s="5" t="s">
        <v>2620</v>
      </c>
      <c r="AL1090" s="5" t="s">
        <v>2831</v>
      </c>
      <c r="AM1090" s="5" t="s">
        <v>109</v>
      </c>
      <c r="AN1090" s="5">
        <v>491.3</v>
      </c>
      <c r="AO1090" s="5">
        <v>240.1</v>
      </c>
    </row>
    <row r="1091" spans="35:41" x14ac:dyDescent="0.45">
      <c r="AI1091" s="5" t="s">
        <v>3073</v>
      </c>
      <c r="AJ1091" s="5" t="s">
        <v>3074</v>
      </c>
      <c r="AK1091" s="5" t="s">
        <v>2620</v>
      </c>
      <c r="AL1091" s="5" t="s">
        <v>2834</v>
      </c>
      <c r="AM1091" s="5" t="s">
        <v>109</v>
      </c>
      <c r="AN1091" s="5">
        <v>914.4</v>
      </c>
      <c r="AO1091" s="5">
        <v>464.4</v>
      </c>
    </row>
    <row r="1092" spans="35:41" x14ac:dyDescent="0.45">
      <c r="AI1092" s="5" t="s">
        <v>3075</v>
      </c>
      <c r="AJ1092" s="5" t="s">
        <v>3076</v>
      </c>
      <c r="AK1092" s="5" t="s">
        <v>2620</v>
      </c>
      <c r="AL1092" s="5" t="s">
        <v>3077</v>
      </c>
      <c r="AM1092" s="5" t="s">
        <v>109</v>
      </c>
      <c r="AN1092" s="5">
        <v>1701.5</v>
      </c>
      <c r="AO1092" s="5">
        <v>864</v>
      </c>
    </row>
    <row r="1093" spans="35:41" x14ac:dyDescent="0.45">
      <c r="AI1093" s="5" t="s">
        <v>3078</v>
      </c>
      <c r="AJ1093" s="5" t="s">
        <v>3079</v>
      </c>
      <c r="AK1093" s="5" t="s">
        <v>2620</v>
      </c>
      <c r="AL1093" s="5" t="s">
        <v>3080</v>
      </c>
      <c r="AM1093" s="5" t="s">
        <v>109</v>
      </c>
      <c r="AN1093" s="5">
        <v>2552</v>
      </c>
      <c r="AO1093" s="5">
        <v>1246.8</v>
      </c>
    </row>
    <row r="1094" spans="35:41" x14ac:dyDescent="0.45">
      <c r="AI1094" s="5" t="s">
        <v>3081</v>
      </c>
      <c r="AJ1094" s="5" t="s">
        <v>3082</v>
      </c>
      <c r="AK1094" s="5" t="s">
        <v>2620</v>
      </c>
      <c r="AL1094" s="5" t="s">
        <v>3083</v>
      </c>
      <c r="AM1094" s="5" t="s">
        <v>109</v>
      </c>
      <c r="AN1094" s="5">
        <v>3275.6</v>
      </c>
      <c r="AO1094" s="5">
        <v>1616.5</v>
      </c>
    </row>
    <row r="1095" spans="35:41" x14ac:dyDescent="0.45">
      <c r="AI1095" s="5" t="s">
        <v>3084</v>
      </c>
      <c r="AJ1095" s="5" t="s">
        <v>3085</v>
      </c>
      <c r="AK1095" s="5" t="s">
        <v>2620</v>
      </c>
      <c r="AL1095" s="5" t="s">
        <v>3086</v>
      </c>
      <c r="AM1095" s="5" t="s">
        <v>109</v>
      </c>
      <c r="AN1095" s="5">
        <v>266.7</v>
      </c>
      <c r="AO1095" s="5">
        <v>130</v>
      </c>
    </row>
    <row r="1096" spans="35:41" x14ac:dyDescent="0.45">
      <c r="AI1096" s="5" t="s">
        <v>3087</v>
      </c>
      <c r="AJ1096" s="5" t="s">
        <v>3088</v>
      </c>
      <c r="AK1096" s="5" t="s">
        <v>2035</v>
      </c>
      <c r="AL1096" s="5" t="s">
        <v>3089</v>
      </c>
      <c r="AM1096" s="5" t="s">
        <v>3090</v>
      </c>
      <c r="AN1096" s="5">
        <v>534.1</v>
      </c>
      <c r="AO1096" s="5">
        <v>491.9</v>
      </c>
    </row>
  </sheetData>
  <mergeCells count="7">
    <mergeCell ref="A2:A9"/>
    <mergeCell ref="K2:K9"/>
    <mergeCell ref="C1:D1"/>
    <mergeCell ref="C117:D117"/>
    <mergeCell ref="G117:O117"/>
    <mergeCell ref="E117:F117"/>
    <mergeCell ref="G10:H10"/>
  </mergeCells>
  <phoneticPr fontId="2"/>
  <dataValidations count="1">
    <dataValidation type="list" allowBlank="1" showInputMessage="1" showErrorMessage="1" sqref="A2:A9" xr:uid="{11532511-97A8-44E4-9D84-384CCF622A32}">
      <formula1>$A$14:$A$17</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9B9D9-EFB9-4466-8162-3E10D72056B3}">
  <sheetPr>
    <tabColor theme="7" tint="0.79998168889431442"/>
  </sheetPr>
  <dimension ref="A1:G1096"/>
  <sheetViews>
    <sheetView zoomScale="85" zoomScaleNormal="85" workbookViewId="0"/>
  </sheetViews>
  <sheetFormatPr defaultRowHeight="18" x14ac:dyDescent="0.45"/>
  <cols>
    <col min="1" max="1" width="18" customWidth="1"/>
    <col min="2" max="2" width="69.09765625" bestFit="1" customWidth="1"/>
    <col min="3" max="3" width="64.69921875" bestFit="1" customWidth="1"/>
    <col min="4" max="4" width="51.59765625" bestFit="1" customWidth="1"/>
    <col min="5" max="5" width="36.09765625" bestFit="1" customWidth="1"/>
    <col min="6" max="6" width="9.5" bestFit="1" customWidth="1"/>
    <col min="7" max="7" width="19.69921875" bestFit="1" customWidth="1"/>
    <col min="8" max="8" width="13.69921875" bestFit="1" customWidth="1"/>
  </cols>
  <sheetData>
    <row r="1" spans="1:7" ht="36" x14ac:dyDescent="0.45">
      <c r="A1" s="4" t="s">
        <v>17</v>
      </c>
      <c r="B1" s="4" t="s">
        <v>18</v>
      </c>
      <c r="C1" s="4" t="s">
        <v>19</v>
      </c>
      <c r="D1" s="4" t="s">
        <v>20</v>
      </c>
      <c r="E1" s="4" t="s">
        <v>21</v>
      </c>
      <c r="F1" s="4" t="s">
        <v>22</v>
      </c>
      <c r="G1" s="4" t="s">
        <v>23</v>
      </c>
    </row>
    <row r="2" spans="1:7" x14ac:dyDescent="0.45">
      <c r="A2" s="5" t="s">
        <v>24</v>
      </c>
      <c r="B2" s="5" t="s">
        <v>3102</v>
      </c>
      <c r="C2" s="5" t="s">
        <v>26</v>
      </c>
      <c r="D2" s="5" t="s">
        <v>27</v>
      </c>
      <c r="E2" s="5" t="s">
        <v>28</v>
      </c>
      <c r="F2" s="5">
        <v>9.1999999999999993</v>
      </c>
      <c r="G2" s="5">
        <v>7.3</v>
      </c>
    </row>
    <row r="3" spans="1:7" x14ac:dyDescent="0.45">
      <c r="A3" s="5" t="s">
        <v>29</v>
      </c>
      <c r="B3" s="5" t="s">
        <v>30</v>
      </c>
      <c r="C3" s="5" t="s">
        <v>31</v>
      </c>
      <c r="D3" s="5" t="s">
        <v>32</v>
      </c>
      <c r="E3" s="5" t="s">
        <v>33</v>
      </c>
      <c r="F3" s="5">
        <v>8.4</v>
      </c>
      <c r="G3" s="5">
        <v>5.5</v>
      </c>
    </row>
    <row r="4" spans="1:7" x14ac:dyDescent="0.45">
      <c r="A4" s="5" t="s">
        <v>34</v>
      </c>
      <c r="B4" s="5" t="s">
        <v>35</v>
      </c>
      <c r="C4" s="5" t="s">
        <v>31</v>
      </c>
      <c r="D4" s="5" t="s">
        <v>32</v>
      </c>
      <c r="E4" s="5" t="s">
        <v>36</v>
      </c>
      <c r="F4" s="5">
        <v>7.7</v>
      </c>
      <c r="G4" s="5">
        <v>5.5</v>
      </c>
    </row>
    <row r="5" spans="1:7" x14ac:dyDescent="0.45">
      <c r="A5" s="5" t="s">
        <v>37</v>
      </c>
      <c r="B5" s="5" t="s">
        <v>38</v>
      </c>
      <c r="C5" s="5" t="s">
        <v>31</v>
      </c>
      <c r="D5" s="5" t="s">
        <v>39</v>
      </c>
      <c r="E5" s="5" t="s">
        <v>36</v>
      </c>
      <c r="F5" s="5">
        <v>13.2</v>
      </c>
      <c r="G5" s="5">
        <v>5.7</v>
      </c>
    </row>
    <row r="6" spans="1:7" x14ac:dyDescent="0.45">
      <c r="A6" s="5" t="s">
        <v>40</v>
      </c>
      <c r="B6" s="5" t="s">
        <v>41</v>
      </c>
      <c r="C6" s="5" t="s">
        <v>31</v>
      </c>
      <c r="D6" s="5" t="s">
        <v>39</v>
      </c>
      <c r="E6" s="5" t="s">
        <v>33</v>
      </c>
      <c r="F6" s="5">
        <v>13.2</v>
      </c>
      <c r="G6" s="5">
        <v>5.7</v>
      </c>
    </row>
    <row r="7" spans="1:7" x14ac:dyDescent="0.45">
      <c r="A7" s="5" t="s">
        <v>42</v>
      </c>
      <c r="B7" s="5" t="s">
        <v>43</v>
      </c>
      <c r="C7" s="5" t="s">
        <v>44</v>
      </c>
      <c r="D7" s="5" t="s">
        <v>45</v>
      </c>
      <c r="E7" s="5" t="s">
        <v>46</v>
      </c>
      <c r="F7" s="5">
        <v>5.9</v>
      </c>
      <c r="G7" s="5">
        <v>5.7</v>
      </c>
    </row>
    <row r="8" spans="1:7" x14ac:dyDescent="0.45">
      <c r="A8" s="5" t="s">
        <v>47</v>
      </c>
      <c r="B8" s="5" t="s">
        <v>48</v>
      </c>
      <c r="C8" s="5" t="s">
        <v>44</v>
      </c>
      <c r="D8" s="5" t="s">
        <v>49</v>
      </c>
      <c r="E8" s="5" t="s">
        <v>46</v>
      </c>
      <c r="F8" s="5">
        <v>8.8000000000000007</v>
      </c>
      <c r="G8" s="5">
        <v>5.9</v>
      </c>
    </row>
    <row r="9" spans="1:7" x14ac:dyDescent="0.45">
      <c r="A9" s="5" t="s">
        <v>50</v>
      </c>
      <c r="B9" s="5" t="s">
        <v>51</v>
      </c>
      <c r="C9" s="5" t="s">
        <v>52</v>
      </c>
      <c r="D9" s="5" t="s">
        <v>53</v>
      </c>
      <c r="E9" s="5" t="s">
        <v>54</v>
      </c>
      <c r="F9" s="5">
        <v>8.4</v>
      </c>
      <c r="G9" s="5">
        <v>5.7</v>
      </c>
    </row>
    <row r="10" spans="1:7" x14ac:dyDescent="0.45">
      <c r="A10" s="5" t="s">
        <v>55</v>
      </c>
      <c r="B10" s="5" t="s">
        <v>56</v>
      </c>
      <c r="C10" s="5" t="s">
        <v>52</v>
      </c>
      <c r="D10" s="5" t="s">
        <v>27</v>
      </c>
      <c r="E10" s="5" t="s">
        <v>54</v>
      </c>
      <c r="F10" s="5">
        <v>9.6</v>
      </c>
      <c r="G10" s="5">
        <v>5.9</v>
      </c>
    </row>
    <row r="11" spans="1:7" x14ac:dyDescent="0.45">
      <c r="A11" s="5" t="s">
        <v>57</v>
      </c>
      <c r="B11" s="5" t="s">
        <v>3101</v>
      </c>
      <c r="C11" s="5" t="s">
        <v>59</v>
      </c>
      <c r="D11" s="5" t="s">
        <v>49</v>
      </c>
      <c r="E11" s="5" t="s">
        <v>60</v>
      </c>
      <c r="F11" s="5">
        <v>12.5</v>
      </c>
      <c r="G11" s="5">
        <v>10.1</v>
      </c>
    </row>
    <row r="12" spans="1:7" x14ac:dyDescent="0.45">
      <c r="A12" s="5" t="s">
        <v>61</v>
      </c>
      <c r="B12" s="5" t="s">
        <v>62</v>
      </c>
      <c r="C12" s="5" t="s">
        <v>59</v>
      </c>
      <c r="D12" s="5" t="s">
        <v>49</v>
      </c>
      <c r="E12" s="5" t="s">
        <v>60</v>
      </c>
      <c r="F12" s="5">
        <v>12.5</v>
      </c>
      <c r="G12" s="5">
        <v>10.1</v>
      </c>
    </row>
    <row r="13" spans="1:7" x14ac:dyDescent="0.45">
      <c r="A13" s="5" t="s">
        <v>63</v>
      </c>
      <c r="B13" s="5" t="s">
        <v>64</v>
      </c>
      <c r="C13" s="5" t="s">
        <v>65</v>
      </c>
      <c r="D13" s="5" t="s">
        <v>27</v>
      </c>
      <c r="E13" s="5" t="s">
        <v>28</v>
      </c>
      <c r="F13" s="5">
        <v>6</v>
      </c>
      <c r="G13" s="5">
        <v>5.7</v>
      </c>
    </row>
    <row r="14" spans="1:7" x14ac:dyDescent="0.45">
      <c r="A14" s="5" t="s">
        <v>66</v>
      </c>
      <c r="B14" s="5" t="s">
        <v>67</v>
      </c>
      <c r="C14" s="5" t="s">
        <v>65</v>
      </c>
      <c r="D14" s="5" t="s">
        <v>27</v>
      </c>
      <c r="E14" s="5" t="s">
        <v>68</v>
      </c>
      <c r="F14" s="5">
        <v>6</v>
      </c>
      <c r="G14" s="5">
        <v>5.7</v>
      </c>
    </row>
    <row r="15" spans="1:7" x14ac:dyDescent="0.45">
      <c r="A15" s="5" t="s">
        <v>69</v>
      </c>
      <c r="B15" s="5" t="s">
        <v>70</v>
      </c>
      <c r="C15" s="5" t="s">
        <v>65</v>
      </c>
      <c r="D15" s="5" t="s">
        <v>32</v>
      </c>
      <c r="E15" s="5" t="s">
        <v>28</v>
      </c>
      <c r="F15" s="5">
        <v>9.4</v>
      </c>
      <c r="G15" s="5">
        <v>5.8</v>
      </c>
    </row>
    <row r="16" spans="1:7" x14ac:dyDescent="0.45">
      <c r="A16" s="5" t="s">
        <v>71</v>
      </c>
      <c r="B16" s="5" t="s">
        <v>72</v>
      </c>
      <c r="C16" s="5" t="s">
        <v>65</v>
      </c>
      <c r="D16" s="5" t="s">
        <v>32</v>
      </c>
      <c r="E16" s="5" t="s">
        <v>68</v>
      </c>
      <c r="F16" s="5">
        <v>9.4</v>
      </c>
      <c r="G16" s="5">
        <v>5.8</v>
      </c>
    </row>
    <row r="17" spans="1:7" x14ac:dyDescent="0.45">
      <c r="A17" s="5" t="s">
        <v>73</v>
      </c>
      <c r="B17" s="5" t="s">
        <v>74</v>
      </c>
      <c r="C17" s="5" t="s">
        <v>65</v>
      </c>
      <c r="D17" s="5" t="s">
        <v>39</v>
      </c>
      <c r="E17" s="5" t="s">
        <v>28</v>
      </c>
      <c r="F17" s="5">
        <v>12.1</v>
      </c>
      <c r="G17" s="5">
        <v>5.7</v>
      </c>
    </row>
    <row r="18" spans="1:7" x14ac:dyDescent="0.45">
      <c r="A18" s="5" t="s">
        <v>75</v>
      </c>
      <c r="B18" s="5" t="s">
        <v>76</v>
      </c>
      <c r="C18" s="5" t="s">
        <v>77</v>
      </c>
      <c r="D18" s="5" t="s">
        <v>27</v>
      </c>
      <c r="E18" s="5" t="s">
        <v>78</v>
      </c>
      <c r="F18" s="5">
        <v>5.9</v>
      </c>
      <c r="G18" s="5">
        <v>5.7</v>
      </c>
    </row>
    <row r="19" spans="1:7" x14ac:dyDescent="0.45">
      <c r="A19" s="5" t="s">
        <v>79</v>
      </c>
      <c r="B19" s="5" t="s">
        <v>80</v>
      </c>
      <c r="C19" s="5" t="s">
        <v>77</v>
      </c>
      <c r="D19" s="5" t="s">
        <v>32</v>
      </c>
      <c r="E19" s="5" t="s">
        <v>78</v>
      </c>
      <c r="F19" s="5">
        <v>7.8</v>
      </c>
      <c r="G19" s="5">
        <v>5.9</v>
      </c>
    </row>
    <row r="20" spans="1:7" x14ac:dyDescent="0.45">
      <c r="A20" s="5" t="s">
        <v>81</v>
      </c>
      <c r="B20" s="5" t="s">
        <v>82</v>
      </c>
      <c r="C20" s="5" t="s">
        <v>83</v>
      </c>
      <c r="D20" s="5" t="s">
        <v>84</v>
      </c>
      <c r="E20" s="5" t="s">
        <v>46</v>
      </c>
      <c r="F20" s="5">
        <v>5.9</v>
      </c>
      <c r="G20" s="5">
        <v>5.0999999999999996</v>
      </c>
    </row>
    <row r="21" spans="1:7" x14ac:dyDescent="0.45">
      <c r="A21" s="5" t="s">
        <v>85</v>
      </c>
      <c r="B21" s="5" t="s">
        <v>86</v>
      </c>
      <c r="C21" s="5" t="s">
        <v>83</v>
      </c>
      <c r="D21" s="5" t="s">
        <v>53</v>
      </c>
      <c r="E21" s="5" t="s">
        <v>46</v>
      </c>
      <c r="F21" s="5">
        <v>6.4</v>
      </c>
      <c r="G21" s="5">
        <v>5.7</v>
      </c>
    </row>
    <row r="22" spans="1:7" x14ac:dyDescent="0.45">
      <c r="A22" s="5" t="s">
        <v>87</v>
      </c>
      <c r="B22" s="5" t="s">
        <v>88</v>
      </c>
      <c r="C22" s="5" t="s">
        <v>89</v>
      </c>
      <c r="D22" s="5" t="s">
        <v>90</v>
      </c>
      <c r="E22" s="5" t="s">
        <v>28</v>
      </c>
      <c r="F22" s="5">
        <v>5.9</v>
      </c>
      <c r="G22" s="5">
        <v>5.7</v>
      </c>
    </row>
    <row r="23" spans="1:7" x14ac:dyDescent="0.45">
      <c r="A23" s="5" t="s">
        <v>91</v>
      </c>
      <c r="B23" s="5" t="s">
        <v>92</v>
      </c>
      <c r="C23" s="5" t="s">
        <v>89</v>
      </c>
      <c r="D23" s="5" t="s">
        <v>90</v>
      </c>
      <c r="E23" s="5" t="s">
        <v>93</v>
      </c>
      <c r="F23" s="5">
        <v>5.9</v>
      </c>
      <c r="G23" s="5">
        <v>5.7</v>
      </c>
    </row>
    <row r="24" spans="1:7" x14ac:dyDescent="0.45">
      <c r="A24" s="5" t="s">
        <v>94</v>
      </c>
      <c r="B24" s="5" t="s">
        <v>95</v>
      </c>
      <c r="C24" s="5" t="s">
        <v>96</v>
      </c>
      <c r="D24" s="5" t="s">
        <v>97</v>
      </c>
      <c r="E24" s="5" t="s">
        <v>98</v>
      </c>
      <c r="F24" s="5">
        <v>9.1</v>
      </c>
      <c r="G24" s="5">
        <v>5.9</v>
      </c>
    </row>
    <row r="25" spans="1:7" x14ac:dyDescent="0.45">
      <c r="A25" s="5" t="s">
        <v>99</v>
      </c>
      <c r="B25" s="5" t="s">
        <v>100</v>
      </c>
      <c r="C25" s="5" t="s">
        <v>101</v>
      </c>
      <c r="D25" s="5" t="s">
        <v>53</v>
      </c>
      <c r="E25" s="5" t="s">
        <v>102</v>
      </c>
      <c r="F25" s="5">
        <v>10.4</v>
      </c>
      <c r="G25" s="5">
        <v>5.9</v>
      </c>
    </row>
    <row r="26" spans="1:7" x14ac:dyDescent="0.45">
      <c r="A26" s="5" t="s">
        <v>103</v>
      </c>
      <c r="B26" s="5" t="s">
        <v>104</v>
      </c>
      <c r="C26" s="5" t="s">
        <v>101</v>
      </c>
      <c r="D26" s="5" t="s">
        <v>27</v>
      </c>
      <c r="E26" s="5" t="s">
        <v>102</v>
      </c>
      <c r="F26" s="5">
        <v>16.600000000000001</v>
      </c>
      <c r="G26" s="5">
        <v>9.3000000000000007</v>
      </c>
    </row>
    <row r="27" spans="1:7" x14ac:dyDescent="0.45">
      <c r="A27" s="5" t="s">
        <v>105</v>
      </c>
      <c r="B27" s="5" t="s">
        <v>106</v>
      </c>
      <c r="C27" s="5" t="s">
        <v>107</v>
      </c>
      <c r="D27" s="5" t="s">
        <v>108</v>
      </c>
      <c r="E27" s="5" t="s">
        <v>109</v>
      </c>
      <c r="F27" s="5">
        <v>48.3</v>
      </c>
      <c r="G27" s="5">
        <v>30.2</v>
      </c>
    </row>
    <row r="28" spans="1:7" x14ac:dyDescent="0.45">
      <c r="A28" s="5" t="s">
        <v>110</v>
      </c>
      <c r="B28" s="5" t="s">
        <v>111</v>
      </c>
      <c r="C28" s="5" t="s">
        <v>107</v>
      </c>
      <c r="D28" s="5" t="s">
        <v>112</v>
      </c>
      <c r="E28" s="5" t="s">
        <v>109</v>
      </c>
      <c r="F28" s="5">
        <v>59.8</v>
      </c>
      <c r="G28" s="5">
        <v>35.700000000000003</v>
      </c>
    </row>
    <row r="29" spans="1:7" x14ac:dyDescent="0.45">
      <c r="A29" s="5" t="s">
        <v>113</v>
      </c>
      <c r="B29" s="5" t="s">
        <v>114</v>
      </c>
      <c r="C29" s="5" t="s">
        <v>115</v>
      </c>
      <c r="D29" s="5" t="s">
        <v>116</v>
      </c>
      <c r="E29" s="5" t="s">
        <v>117</v>
      </c>
      <c r="F29" s="5">
        <v>12.3</v>
      </c>
      <c r="G29" s="5">
        <v>6.5</v>
      </c>
    </row>
    <row r="30" spans="1:7" x14ac:dyDescent="0.45">
      <c r="A30" s="5" t="s">
        <v>118</v>
      </c>
      <c r="B30" s="5" t="s">
        <v>119</v>
      </c>
      <c r="C30" s="5" t="s">
        <v>115</v>
      </c>
      <c r="D30" s="5" t="s">
        <v>39</v>
      </c>
      <c r="E30" s="5" t="s">
        <v>117</v>
      </c>
      <c r="F30" s="5">
        <v>13.7</v>
      </c>
      <c r="G30" s="5">
        <v>7.3</v>
      </c>
    </row>
    <row r="31" spans="1:7" x14ac:dyDescent="0.45">
      <c r="A31" s="5" t="s">
        <v>120</v>
      </c>
      <c r="B31" s="5" t="s">
        <v>121</v>
      </c>
      <c r="C31" s="5" t="s">
        <v>122</v>
      </c>
      <c r="D31" s="5" t="s">
        <v>32</v>
      </c>
      <c r="E31" s="5" t="s">
        <v>123</v>
      </c>
      <c r="F31" s="5">
        <v>9.6999999999999993</v>
      </c>
      <c r="G31" s="5">
        <v>5.9</v>
      </c>
    </row>
    <row r="32" spans="1:7" x14ac:dyDescent="0.45">
      <c r="A32" s="5" t="s">
        <v>124</v>
      </c>
      <c r="B32" s="5" t="s">
        <v>125</v>
      </c>
      <c r="C32" s="5" t="s">
        <v>122</v>
      </c>
      <c r="D32" s="5" t="s">
        <v>39</v>
      </c>
      <c r="E32" s="5" t="s">
        <v>123</v>
      </c>
      <c r="F32" s="5">
        <v>17.2</v>
      </c>
      <c r="G32" s="5">
        <v>10.1</v>
      </c>
    </row>
    <row r="33" spans="1:7" x14ac:dyDescent="0.45">
      <c r="A33" s="5" t="s">
        <v>126</v>
      </c>
      <c r="B33" s="5" t="s">
        <v>127</v>
      </c>
      <c r="C33" s="5" t="s">
        <v>122</v>
      </c>
      <c r="D33" s="5" t="s">
        <v>112</v>
      </c>
      <c r="E33" s="5" t="s">
        <v>123</v>
      </c>
      <c r="F33" s="5">
        <v>30.1</v>
      </c>
      <c r="G33" s="5">
        <v>19.5</v>
      </c>
    </row>
    <row r="34" spans="1:7" x14ac:dyDescent="0.45">
      <c r="A34" s="5" t="s">
        <v>128</v>
      </c>
      <c r="B34" s="5" t="s">
        <v>129</v>
      </c>
      <c r="C34" s="5" t="s">
        <v>130</v>
      </c>
      <c r="D34" s="5" t="s">
        <v>32</v>
      </c>
      <c r="E34" s="5" t="s">
        <v>131</v>
      </c>
      <c r="F34" s="5">
        <v>20.6</v>
      </c>
      <c r="G34" s="5">
        <v>11</v>
      </c>
    </row>
    <row r="35" spans="1:7" x14ac:dyDescent="0.45">
      <c r="A35" s="5" t="s">
        <v>132</v>
      </c>
      <c r="B35" s="5" t="s">
        <v>133</v>
      </c>
      <c r="C35" s="5" t="s">
        <v>130</v>
      </c>
      <c r="D35" s="5" t="s">
        <v>39</v>
      </c>
      <c r="E35" s="5" t="s">
        <v>131</v>
      </c>
      <c r="F35" s="5">
        <v>31</v>
      </c>
      <c r="G35" s="5">
        <v>15</v>
      </c>
    </row>
    <row r="36" spans="1:7" x14ac:dyDescent="0.45">
      <c r="A36" s="5" t="s">
        <v>134</v>
      </c>
      <c r="B36" s="5" t="s">
        <v>135</v>
      </c>
      <c r="C36" s="5" t="s">
        <v>136</v>
      </c>
      <c r="D36" s="5" t="s">
        <v>53</v>
      </c>
      <c r="E36" s="5" t="s">
        <v>54</v>
      </c>
      <c r="F36" s="5">
        <v>32.6</v>
      </c>
      <c r="G36" s="5">
        <v>10.1</v>
      </c>
    </row>
    <row r="37" spans="1:7" x14ac:dyDescent="0.45">
      <c r="A37" s="5" t="s">
        <v>137</v>
      </c>
      <c r="B37" s="5" t="s">
        <v>138</v>
      </c>
      <c r="C37" s="5" t="s">
        <v>136</v>
      </c>
      <c r="D37" s="5" t="s">
        <v>27</v>
      </c>
      <c r="E37" s="5" t="s">
        <v>54</v>
      </c>
      <c r="F37" s="5">
        <v>52.8</v>
      </c>
      <c r="G37" s="5">
        <v>16.399999999999999</v>
      </c>
    </row>
    <row r="38" spans="1:7" x14ac:dyDescent="0.45">
      <c r="A38" s="5" t="s">
        <v>139</v>
      </c>
      <c r="B38" s="5" t="s">
        <v>140</v>
      </c>
      <c r="C38" s="5" t="s">
        <v>136</v>
      </c>
      <c r="D38" s="5" t="s">
        <v>141</v>
      </c>
      <c r="E38" s="5" t="s">
        <v>54</v>
      </c>
      <c r="F38" s="5">
        <v>63.7</v>
      </c>
      <c r="G38" s="5">
        <v>21.4</v>
      </c>
    </row>
    <row r="39" spans="1:7" x14ac:dyDescent="0.45">
      <c r="A39" s="5" t="s">
        <v>142</v>
      </c>
      <c r="B39" s="5" t="s">
        <v>143</v>
      </c>
      <c r="C39" s="5" t="s">
        <v>144</v>
      </c>
      <c r="D39" s="5" t="s">
        <v>145</v>
      </c>
      <c r="E39" s="5" t="s">
        <v>146</v>
      </c>
      <c r="F39" s="5">
        <v>5.9</v>
      </c>
      <c r="G39" s="5">
        <v>5.7</v>
      </c>
    </row>
    <row r="40" spans="1:7" x14ac:dyDescent="0.45">
      <c r="A40" s="5" t="s">
        <v>147</v>
      </c>
      <c r="B40" s="5" t="s">
        <v>148</v>
      </c>
      <c r="C40" s="5" t="s">
        <v>149</v>
      </c>
      <c r="D40" s="5" t="s">
        <v>150</v>
      </c>
      <c r="E40" s="5" t="s">
        <v>151</v>
      </c>
      <c r="F40" s="5">
        <v>36.700000000000003</v>
      </c>
      <c r="G40" s="5">
        <v>28.5</v>
      </c>
    </row>
    <row r="41" spans="1:7" x14ac:dyDescent="0.45">
      <c r="A41" s="5" t="s">
        <v>152</v>
      </c>
      <c r="B41" s="5" t="s">
        <v>153</v>
      </c>
      <c r="C41" s="5" t="s">
        <v>154</v>
      </c>
      <c r="D41" s="5" t="s">
        <v>145</v>
      </c>
      <c r="E41" s="5" t="s">
        <v>123</v>
      </c>
      <c r="F41" s="5">
        <v>16.8</v>
      </c>
      <c r="G41" s="5">
        <v>11.7</v>
      </c>
    </row>
    <row r="42" spans="1:7" x14ac:dyDescent="0.45">
      <c r="A42" s="5" t="s">
        <v>155</v>
      </c>
      <c r="B42" s="5" t="s">
        <v>156</v>
      </c>
      <c r="C42" s="5" t="s">
        <v>157</v>
      </c>
      <c r="D42" s="5" t="s">
        <v>97</v>
      </c>
      <c r="E42" s="5" t="s">
        <v>158</v>
      </c>
      <c r="F42" s="5">
        <v>51.6</v>
      </c>
      <c r="G42" s="5">
        <v>21</v>
      </c>
    </row>
    <row r="43" spans="1:7" x14ac:dyDescent="0.45">
      <c r="A43" s="5" t="s">
        <v>159</v>
      </c>
      <c r="B43" s="5" t="s">
        <v>160</v>
      </c>
      <c r="C43" s="5" t="s">
        <v>157</v>
      </c>
      <c r="D43" s="5" t="s">
        <v>145</v>
      </c>
      <c r="E43" s="5" t="s">
        <v>158</v>
      </c>
      <c r="F43" s="5">
        <v>86.3</v>
      </c>
      <c r="G43" s="5">
        <v>32.200000000000003</v>
      </c>
    </row>
    <row r="44" spans="1:7" x14ac:dyDescent="0.45">
      <c r="A44" s="5" t="s">
        <v>161</v>
      </c>
      <c r="B44" s="5" t="s">
        <v>162</v>
      </c>
      <c r="C44" s="5" t="s">
        <v>157</v>
      </c>
      <c r="D44" s="5" t="s">
        <v>163</v>
      </c>
      <c r="E44" s="5" t="s">
        <v>158</v>
      </c>
      <c r="F44" s="5">
        <v>28</v>
      </c>
      <c r="G44" s="5">
        <v>11.1</v>
      </c>
    </row>
    <row r="45" spans="1:7" x14ac:dyDescent="0.45">
      <c r="A45" s="5" t="s">
        <v>164</v>
      </c>
      <c r="B45" s="5" t="s">
        <v>165</v>
      </c>
      <c r="C45" s="5" t="s">
        <v>166</v>
      </c>
      <c r="D45" s="5" t="s">
        <v>32</v>
      </c>
      <c r="E45" s="5" t="s">
        <v>167</v>
      </c>
      <c r="F45" s="5">
        <v>10.5</v>
      </c>
      <c r="G45" s="5">
        <v>5.9</v>
      </c>
    </row>
    <row r="46" spans="1:7" x14ac:dyDescent="0.45">
      <c r="A46" s="5" t="s">
        <v>168</v>
      </c>
      <c r="B46" s="5" t="s">
        <v>169</v>
      </c>
      <c r="C46" s="5" t="s">
        <v>166</v>
      </c>
      <c r="D46" s="5" t="s">
        <v>163</v>
      </c>
      <c r="E46" s="5" t="s">
        <v>167</v>
      </c>
      <c r="F46" s="5">
        <v>34.200000000000003</v>
      </c>
      <c r="G46" s="5">
        <v>27.6</v>
      </c>
    </row>
    <row r="47" spans="1:7" x14ac:dyDescent="0.45">
      <c r="A47" s="5" t="s">
        <v>170</v>
      </c>
      <c r="B47" s="5" t="s">
        <v>171</v>
      </c>
      <c r="C47" s="5" t="s">
        <v>166</v>
      </c>
      <c r="D47" s="5" t="s">
        <v>145</v>
      </c>
      <c r="E47" s="5" t="s">
        <v>167</v>
      </c>
      <c r="F47" s="5">
        <v>89.2</v>
      </c>
      <c r="G47" s="5">
        <v>75</v>
      </c>
    </row>
    <row r="48" spans="1:7" x14ac:dyDescent="0.45">
      <c r="A48" s="5" t="s">
        <v>172</v>
      </c>
      <c r="B48" s="5" t="s">
        <v>173</v>
      </c>
      <c r="C48" s="5" t="s">
        <v>174</v>
      </c>
      <c r="D48" s="5" t="s">
        <v>175</v>
      </c>
      <c r="E48" s="5" t="s">
        <v>176</v>
      </c>
      <c r="F48" s="5">
        <v>76.099999999999994</v>
      </c>
      <c r="G48" s="5">
        <v>28.2</v>
      </c>
    </row>
    <row r="49" spans="1:7" x14ac:dyDescent="0.45">
      <c r="A49" s="5" t="s">
        <v>177</v>
      </c>
      <c r="B49" s="5" t="s">
        <v>178</v>
      </c>
      <c r="C49" s="5" t="s">
        <v>174</v>
      </c>
      <c r="D49" s="5" t="s">
        <v>179</v>
      </c>
      <c r="E49" s="5" t="s">
        <v>176</v>
      </c>
      <c r="F49" s="5">
        <v>124.3</v>
      </c>
      <c r="G49" s="5">
        <v>48</v>
      </c>
    </row>
    <row r="50" spans="1:7" x14ac:dyDescent="0.45">
      <c r="A50" s="5" t="s">
        <v>180</v>
      </c>
      <c r="B50" s="5" t="s">
        <v>181</v>
      </c>
      <c r="C50" s="5" t="s">
        <v>174</v>
      </c>
      <c r="D50" s="5" t="s">
        <v>182</v>
      </c>
      <c r="E50" s="5" t="s">
        <v>176</v>
      </c>
      <c r="F50" s="5">
        <v>145.6</v>
      </c>
      <c r="G50" s="5">
        <v>75.7</v>
      </c>
    </row>
    <row r="51" spans="1:7" x14ac:dyDescent="0.45">
      <c r="A51" s="5" t="s">
        <v>183</v>
      </c>
      <c r="B51" s="5" t="s">
        <v>184</v>
      </c>
      <c r="C51" s="5" t="s">
        <v>185</v>
      </c>
      <c r="D51" s="5" t="s">
        <v>163</v>
      </c>
      <c r="E51" s="5" t="s">
        <v>186</v>
      </c>
      <c r="F51" s="5">
        <v>7.9</v>
      </c>
      <c r="G51" s="5">
        <v>5.7</v>
      </c>
    </row>
    <row r="52" spans="1:7" x14ac:dyDescent="0.45">
      <c r="A52" s="5" t="s">
        <v>187</v>
      </c>
      <c r="B52" s="5" t="s">
        <v>188</v>
      </c>
      <c r="C52" s="5" t="s">
        <v>189</v>
      </c>
      <c r="D52" s="5" t="s">
        <v>190</v>
      </c>
      <c r="E52" s="5" t="s">
        <v>191</v>
      </c>
      <c r="F52" s="5">
        <v>7.3</v>
      </c>
      <c r="G52" s="5">
        <v>6.3</v>
      </c>
    </row>
    <row r="53" spans="1:7" x14ac:dyDescent="0.45">
      <c r="A53" s="5" t="s">
        <v>192</v>
      </c>
      <c r="B53" s="5" t="s">
        <v>193</v>
      </c>
      <c r="C53" s="5" t="s">
        <v>194</v>
      </c>
      <c r="D53" s="5" t="s">
        <v>195</v>
      </c>
      <c r="E53" s="5" t="s">
        <v>196</v>
      </c>
      <c r="F53" s="5">
        <v>15.5</v>
      </c>
      <c r="G53" s="5">
        <v>14.3</v>
      </c>
    </row>
    <row r="54" spans="1:7" x14ac:dyDescent="0.45">
      <c r="A54" s="5" t="s">
        <v>197</v>
      </c>
      <c r="B54" s="5" t="s">
        <v>198</v>
      </c>
      <c r="C54" s="5" t="s">
        <v>199</v>
      </c>
      <c r="D54" s="5" t="s">
        <v>200</v>
      </c>
      <c r="E54" s="5" t="s">
        <v>201</v>
      </c>
      <c r="F54" s="5">
        <v>14</v>
      </c>
      <c r="G54" s="5">
        <v>10.1</v>
      </c>
    </row>
    <row r="55" spans="1:7" x14ac:dyDescent="0.45">
      <c r="A55" s="5" t="s">
        <v>202</v>
      </c>
      <c r="B55" s="5" t="s">
        <v>203</v>
      </c>
      <c r="C55" s="5" t="s">
        <v>199</v>
      </c>
      <c r="D55" s="5" t="s">
        <v>200</v>
      </c>
      <c r="E55" s="5" t="s">
        <v>204</v>
      </c>
      <c r="F55" s="5">
        <v>11.5</v>
      </c>
      <c r="G55" s="5">
        <v>10.1</v>
      </c>
    </row>
    <row r="56" spans="1:7" x14ac:dyDescent="0.45">
      <c r="A56" s="5" t="s">
        <v>205</v>
      </c>
      <c r="B56" s="5" t="s">
        <v>206</v>
      </c>
      <c r="C56" s="5" t="s">
        <v>207</v>
      </c>
      <c r="D56" s="5" t="s">
        <v>145</v>
      </c>
      <c r="E56" s="5" t="s">
        <v>208</v>
      </c>
      <c r="F56" s="5">
        <v>9.6999999999999993</v>
      </c>
      <c r="G56" s="5">
        <v>5.9</v>
      </c>
    </row>
    <row r="57" spans="1:7" x14ac:dyDescent="0.45">
      <c r="A57" s="5" t="s">
        <v>209</v>
      </c>
      <c r="B57" s="5" t="s">
        <v>210</v>
      </c>
      <c r="C57" s="5" t="s">
        <v>207</v>
      </c>
      <c r="D57" s="5" t="s">
        <v>145</v>
      </c>
      <c r="E57" s="5" t="s">
        <v>211</v>
      </c>
      <c r="F57" s="5">
        <v>11.2</v>
      </c>
      <c r="G57" s="5">
        <v>5.9</v>
      </c>
    </row>
    <row r="58" spans="1:7" x14ac:dyDescent="0.45">
      <c r="A58" s="5" t="s">
        <v>212</v>
      </c>
      <c r="B58" s="5" t="s">
        <v>213</v>
      </c>
      <c r="C58" s="5" t="s">
        <v>207</v>
      </c>
      <c r="D58" s="5" t="s">
        <v>214</v>
      </c>
      <c r="E58" s="5" t="s">
        <v>208</v>
      </c>
      <c r="F58" s="5">
        <v>14.2</v>
      </c>
      <c r="G58" s="5">
        <v>11.5</v>
      </c>
    </row>
    <row r="59" spans="1:7" x14ac:dyDescent="0.45">
      <c r="A59" s="5" t="s">
        <v>215</v>
      </c>
      <c r="B59" s="5" t="s">
        <v>216</v>
      </c>
      <c r="C59" s="5" t="s">
        <v>207</v>
      </c>
      <c r="D59" s="5" t="s">
        <v>214</v>
      </c>
      <c r="E59" s="5" t="s">
        <v>211</v>
      </c>
      <c r="F59" s="5">
        <v>16.2</v>
      </c>
      <c r="G59" s="5">
        <v>11.5</v>
      </c>
    </row>
    <row r="60" spans="1:7" x14ac:dyDescent="0.45">
      <c r="A60" s="5" t="s">
        <v>217</v>
      </c>
      <c r="B60" s="5" t="s">
        <v>218</v>
      </c>
      <c r="C60" s="5" t="s">
        <v>219</v>
      </c>
      <c r="D60" s="5" t="s">
        <v>32</v>
      </c>
      <c r="E60" s="5" t="s">
        <v>60</v>
      </c>
      <c r="F60" s="5">
        <v>16.3</v>
      </c>
      <c r="G60" s="5">
        <v>12.4</v>
      </c>
    </row>
    <row r="61" spans="1:7" x14ac:dyDescent="0.45">
      <c r="A61" s="5" t="s">
        <v>220</v>
      </c>
      <c r="B61" s="5" t="s">
        <v>221</v>
      </c>
      <c r="C61" s="5" t="s">
        <v>219</v>
      </c>
      <c r="D61" s="5" t="s">
        <v>39</v>
      </c>
      <c r="E61" s="5" t="s">
        <v>60</v>
      </c>
      <c r="F61" s="5">
        <v>27.2</v>
      </c>
      <c r="G61" s="5">
        <v>17.399999999999999</v>
      </c>
    </row>
    <row r="62" spans="1:7" x14ac:dyDescent="0.45">
      <c r="A62" s="5" t="s">
        <v>222</v>
      </c>
      <c r="B62" s="5" t="s">
        <v>223</v>
      </c>
      <c r="C62" s="5" t="s">
        <v>224</v>
      </c>
      <c r="D62" s="5" t="s">
        <v>27</v>
      </c>
      <c r="E62" s="5" t="s">
        <v>225</v>
      </c>
      <c r="F62" s="5">
        <v>10.3</v>
      </c>
      <c r="G62" s="5">
        <v>5.9</v>
      </c>
    </row>
    <row r="63" spans="1:7" x14ac:dyDescent="0.45">
      <c r="A63" s="5" t="s">
        <v>226</v>
      </c>
      <c r="B63" s="5" t="s">
        <v>227</v>
      </c>
      <c r="C63" s="5" t="s">
        <v>224</v>
      </c>
      <c r="D63" s="5" t="s">
        <v>228</v>
      </c>
      <c r="E63" s="5" t="s">
        <v>225</v>
      </c>
      <c r="F63" s="5">
        <v>13.4</v>
      </c>
      <c r="G63" s="5">
        <v>5.9</v>
      </c>
    </row>
    <row r="64" spans="1:7" x14ac:dyDescent="0.45">
      <c r="A64" s="5" t="s">
        <v>229</v>
      </c>
      <c r="B64" s="5" t="s">
        <v>230</v>
      </c>
      <c r="C64" s="5" t="s">
        <v>231</v>
      </c>
      <c r="D64" s="5" t="s">
        <v>145</v>
      </c>
      <c r="E64" s="5" t="s">
        <v>93</v>
      </c>
      <c r="F64" s="5">
        <v>23.8</v>
      </c>
      <c r="G64" s="5">
        <v>10.5</v>
      </c>
    </row>
    <row r="65" spans="1:7" x14ac:dyDescent="0.45">
      <c r="A65" s="5" t="s">
        <v>232</v>
      </c>
      <c r="B65" s="5" t="s">
        <v>233</v>
      </c>
      <c r="C65" s="5" t="s">
        <v>231</v>
      </c>
      <c r="D65" s="5" t="s">
        <v>214</v>
      </c>
      <c r="E65" s="5" t="s">
        <v>93</v>
      </c>
      <c r="F65" s="5">
        <v>36.4</v>
      </c>
      <c r="G65" s="5">
        <v>16.2</v>
      </c>
    </row>
    <row r="66" spans="1:7" x14ac:dyDescent="0.45">
      <c r="A66" s="5" t="s">
        <v>234</v>
      </c>
      <c r="B66" s="5" t="s">
        <v>235</v>
      </c>
      <c r="C66" s="5" t="s">
        <v>236</v>
      </c>
      <c r="D66" s="5" t="s">
        <v>237</v>
      </c>
      <c r="E66" s="5" t="s">
        <v>238</v>
      </c>
      <c r="F66" s="5">
        <v>31.7</v>
      </c>
      <c r="G66" s="5">
        <v>14.3</v>
      </c>
    </row>
    <row r="67" spans="1:7" x14ac:dyDescent="0.45">
      <c r="A67" s="5" t="s">
        <v>239</v>
      </c>
      <c r="B67" s="5" t="s">
        <v>240</v>
      </c>
      <c r="C67" s="5" t="s">
        <v>241</v>
      </c>
      <c r="D67" s="5" t="s">
        <v>195</v>
      </c>
      <c r="E67" s="5" t="s">
        <v>146</v>
      </c>
      <c r="F67" s="5">
        <v>11.7</v>
      </c>
      <c r="G67" s="5">
        <v>6.5</v>
      </c>
    </row>
    <row r="68" spans="1:7" x14ac:dyDescent="0.45">
      <c r="A68" s="5" t="s">
        <v>242</v>
      </c>
      <c r="B68" s="5" t="s">
        <v>243</v>
      </c>
      <c r="C68" s="5" t="s">
        <v>241</v>
      </c>
      <c r="D68" s="5" t="s">
        <v>97</v>
      </c>
      <c r="E68" s="5" t="s">
        <v>146</v>
      </c>
      <c r="F68" s="5">
        <v>9.3000000000000007</v>
      </c>
      <c r="G68" s="5">
        <v>5.9</v>
      </c>
    </row>
    <row r="69" spans="1:7" x14ac:dyDescent="0.45">
      <c r="A69" s="5" t="s">
        <v>244</v>
      </c>
      <c r="B69" s="5" t="s">
        <v>245</v>
      </c>
      <c r="C69" s="5" t="s">
        <v>241</v>
      </c>
      <c r="D69" s="5" t="s">
        <v>145</v>
      </c>
      <c r="E69" s="5" t="s">
        <v>146</v>
      </c>
      <c r="F69" s="5">
        <v>8.9</v>
      </c>
      <c r="G69" s="5">
        <v>5.9</v>
      </c>
    </row>
    <row r="70" spans="1:7" x14ac:dyDescent="0.45">
      <c r="A70" s="5" t="s">
        <v>246</v>
      </c>
      <c r="B70" s="5" t="s">
        <v>247</v>
      </c>
      <c r="C70" s="5" t="s">
        <v>248</v>
      </c>
      <c r="D70" s="5" t="s">
        <v>249</v>
      </c>
      <c r="E70" s="5" t="s">
        <v>123</v>
      </c>
      <c r="F70" s="5">
        <v>22.7</v>
      </c>
      <c r="G70" s="5">
        <v>11</v>
      </c>
    </row>
    <row r="71" spans="1:7" x14ac:dyDescent="0.45">
      <c r="A71" s="5" t="s">
        <v>250</v>
      </c>
      <c r="B71" s="5" t="s">
        <v>251</v>
      </c>
      <c r="C71" s="5" t="s">
        <v>252</v>
      </c>
      <c r="D71" s="5" t="s">
        <v>253</v>
      </c>
      <c r="E71" s="5" t="s">
        <v>158</v>
      </c>
      <c r="F71" s="5">
        <v>23.9</v>
      </c>
      <c r="G71" s="5">
        <v>15</v>
      </c>
    </row>
    <row r="72" spans="1:7" x14ac:dyDescent="0.45">
      <c r="A72" s="5" t="s">
        <v>254</v>
      </c>
      <c r="B72" s="5" t="s">
        <v>255</v>
      </c>
      <c r="C72" s="5" t="s">
        <v>252</v>
      </c>
      <c r="D72" s="5" t="s">
        <v>256</v>
      </c>
      <c r="E72" s="5" t="s">
        <v>158</v>
      </c>
      <c r="F72" s="5">
        <v>90.1</v>
      </c>
      <c r="G72" s="5">
        <v>61.1</v>
      </c>
    </row>
    <row r="73" spans="1:7" x14ac:dyDescent="0.45">
      <c r="A73" s="5" t="s">
        <v>257</v>
      </c>
      <c r="B73" s="5" t="s">
        <v>258</v>
      </c>
      <c r="C73" s="5" t="s">
        <v>259</v>
      </c>
      <c r="D73" s="5" t="s">
        <v>45</v>
      </c>
      <c r="E73" s="5" t="s">
        <v>60</v>
      </c>
      <c r="F73" s="5">
        <v>20.5</v>
      </c>
      <c r="G73" s="5">
        <v>10.5</v>
      </c>
    </row>
    <row r="74" spans="1:7" x14ac:dyDescent="0.45">
      <c r="A74" s="5" t="s">
        <v>260</v>
      </c>
      <c r="B74" s="5" t="s">
        <v>261</v>
      </c>
      <c r="C74" s="5" t="s">
        <v>259</v>
      </c>
      <c r="D74" s="5" t="s">
        <v>84</v>
      </c>
      <c r="E74" s="5" t="s">
        <v>60</v>
      </c>
      <c r="F74" s="5">
        <v>73.7</v>
      </c>
      <c r="G74" s="5">
        <v>37.700000000000003</v>
      </c>
    </row>
    <row r="75" spans="1:7" x14ac:dyDescent="0.45">
      <c r="A75" s="5" t="s">
        <v>262</v>
      </c>
      <c r="B75" s="5" t="s">
        <v>263</v>
      </c>
      <c r="C75" s="5" t="s">
        <v>259</v>
      </c>
      <c r="D75" s="5" t="s">
        <v>264</v>
      </c>
      <c r="E75" s="5" t="s">
        <v>60</v>
      </c>
      <c r="F75" s="5">
        <v>57</v>
      </c>
      <c r="G75" s="5">
        <v>22.3</v>
      </c>
    </row>
    <row r="76" spans="1:7" x14ac:dyDescent="0.45">
      <c r="A76" s="5" t="s">
        <v>265</v>
      </c>
      <c r="B76" s="5" t="s">
        <v>266</v>
      </c>
      <c r="C76" s="5" t="s">
        <v>259</v>
      </c>
      <c r="D76" s="5" t="s">
        <v>267</v>
      </c>
      <c r="E76" s="5" t="s">
        <v>60</v>
      </c>
      <c r="F76" s="5">
        <v>198.4</v>
      </c>
      <c r="G76" s="5">
        <v>78.599999999999994</v>
      </c>
    </row>
    <row r="77" spans="1:7" x14ac:dyDescent="0.45">
      <c r="A77" s="5" t="s">
        <v>268</v>
      </c>
      <c r="B77" s="5" t="s">
        <v>269</v>
      </c>
      <c r="C77" s="5" t="s">
        <v>270</v>
      </c>
      <c r="D77" s="5" t="s">
        <v>49</v>
      </c>
      <c r="E77" s="5" t="s">
        <v>167</v>
      </c>
      <c r="F77" s="5">
        <v>23</v>
      </c>
      <c r="G77" s="5">
        <v>14.7</v>
      </c>
    </row>
    <row r="78" spans="1:7" x14ac:dyDescent="0.45">
      <c r="A78" s="5" t="s">
        <v>271</v>
      </c>
      <c r="B78" s="5" t="s">
        <v>272</v>
      </c>
      <c r="C78" s="5" t="s">
        <v>270</v>
      </c>
      <c r="D78" s="5" t="s">
        <v>53</v>
      </c>
      <c r="E78" s="5" t="s">
        <v>167</v>
      </c>
      <c r="F78" s="5">
        <v>79.7</v>
      </c>
      <c r="G78" s="5">
        <v>32.5</v>
      </c>
    </row>
    <row r="79" spans="1:7" x14ac:dyDescent="0.45">
      <c r="A79" s="5" t="s">
        <v>273</v>
      </c>
      <c r="B79" s="5" t="s">
        <v>274</v>
      </c>
      <c r="C79" s="5" t="s">
        <v>270</v>
      </c>
      <c r="D79" s="5" t="s">
        <v>27</v>
      </c>
      <c r="E79" s="5" t="s">
        <v>167</v>
      </c>
      <c r="F79" s="5">
        <v>134.1</v>
      </c>
      <c r="G79" s="5">
        <v>54.1</v>
      </c>
    </row>
    <row r="80" spans="1:7" x14ac:dyDescent="0.45">
      <c r="A80" s="5" t="s">
        <v>275</v>
      </c>
      <c r="B80" s="5" t="s">
        <v>276</v>
      </c>
      <c r="C80" s="5" t="s">
        <v>270</v>
      </c>
      <c r="D80" s="5" t="s">
        <v>27</v>
      </c>
      <c r="E80" s="5" t="s">
        <v>167</v>
      </c>
      <c r="F80" s="5">
        <v>114.8</v>
      </c>
      <c r="G80" s="5">
        <v>58.1</v>
      </c>
    </row>
    <row r="81" spans="1:7" x14ac:dyDescent="0.45">
      <c r="A81" s="5" t="s">
        <v>277</v>
      </c>
      <c r="B81" s="5" t="s">
        <v>278</v>
      </c>
      <c r="C81" s="5" t="s">
        <v>270</v>
      </c>
      <c r="D81" s="5" t="s">
        <v>279</v>
      </c>
      <c r="E81" s="5" t="s">
        <v>167</v>
      </c>
      <c r="F81" s="5">
        <v>381.2</v>
      </c>
      <c r="G81" s="5">
        <v>196.1</v>
      </c>
    </row>
    <row r="82" spans="1:7" x14ac:dyDescent="0.45">
      <c r="A82" s="5" t="s">
        <v>280</v>
      </c>
      <c r="B82" s="5" t="s">
        <v>281</v>
      </c>
      <c r="C82" s="5" t="s">
        <v>282</v>
      </c>
      <c r="D82" s="5" t="s">
        <v>145</v>
      </c>
      <c r="E82" s="5" t="s">
        <v>186</v>
      </c>
      <c r="F82" s="5">
        <v>90.6</v>
      </c>
      <c r="G82" s="5">
        <v>34.9</v>
      </c>
    </row>
    <row r="83" spans="1:7" x14ac:dyDescent="0.45">
      <c r="A83" s="5" t="s">
        <v>283</v>
      </c>
      <c r="B83" s="5" t="s">
        <v>284</v>
      </c>
      <c r="C83" s="5" t="s">
        <v>285</v>
      </c>
      <c r="D83" s="5" t="s">
        <v>237</v>
      </c>
      <c r="E83" s="5" t="s">
        <v>286</v>
      </c>
      <c r="F83" s="5">
        <v>15.5</v>
      </c>
      <c r="G83" s="5">
        <v>11.3</v>
      </c>
    </row>
    <row r="84" spans="1:7" x14ac:dyDescent="0.45">
      <c r="A84" s="5" t="s">
        <v>287</v>
      </c>
      <c r="B84" s="5" t="s">
        <v>288</v>
      </c>
      <c r="C84" s="5" t="s">
        <v>285</v>
      </c>
      <c r="D84" s="5" t="s">
        <v>237</v>
      </c>
      <c r="E84" s="5" t="s">
        <v>289</v>
      </c>
      <c r="F84" s="5">
        <v>12.6</v>
      </c>
      <c r="G84" s="5">
        <v>11.3</v>
      </c>
    </row>
    <row r="85" spans="1:7" x14ac:dyDescent="0.45">
      <c r="A85" s="5" t="s">
        <v>290</v>
      </c>
      <c r="B85" s="5" t="s">
        <v>291</v>
      </c>
      <c r="C85" s="5" t="s">
        <v>285</v>
      </c>
      <c r="D85" s="5" t="s">
        <v>237</v>
      </c>
      <c r="E85" s="5" t="s">
        <v>286</v>
      </c>
      <c r="F85" s="5">
        <v>41.8</v>
      </c>
      <c r="G85" s="5">
        <v>32.4</v>
      </c>
    </row>
    <row r="86" spans="1:7" x14ac:dyDescent="0.45">
      <c r="A86" s="5" t="s">
        <v>292</v>
      </c>
      <c r="B86" s="5" t="s">
        <v>293</v>
      </c>
      <c r="C86" s="5" t="s">
        <v>285</v>
      </c>
      <c r="D86" s="5" t="s">
        <v>237</v>
      </c>
      <c r="E86" s="5" t="s">
        <v>289</v>
      </c>
      <c r="F86" s="5">
        <v>33.4</v>
      </c>
      <c r="G86" s="5">
        <v>32.4</v>
      </c>
    </row>
    <row r="87" spans="1:7" x14ac:dyDescent="0.45">
      <c r="A87" s="5" t="s">
        <v>294</v>
      </c>
      <c r="B87" s="5" t="s">
        <v>295</v>
      </c>
      <c r="C87" s="5" t="s">
        <v>296</v>
      </c>
      <c r="D87" s="5" t="s">
        <v>163</v>
      </c>
      <c r="E87" s="5" t="s">
        <v>297</v>
      </c>
      <c r="F87" s="5">
        <v>8.6</v>
      </c>
      <c r="G87" s="5">
        <v>5.7</v>
      </c>
    </row>
    <row r="88" spans="1:7" x14ac:dyDescent="0.45">
      <c r="A88" s="5" t="s">
        <v>298</v>
      </c>
      <c r="B88" s="5" t="s">
        <v>299</v>
      </c>
      <c r="C88" s="5" t="s">
        <v>300</v>
      </c>
      <c r="D88" s="5" t="s">
        <v>39</v>
      </c>
      <c r="E88" s="5" t="s">
        <v>146</v>
      </c>
      <c r="F88" s="5">
        <v>6.8</v>
      </c>
      <c r="G88" s="5">
        <v>5.9</v>
      </c>
    </row>
    <row r="89" spans="1:7" x14ac:dyDescent="0.45">
      <c r="A89" s="5" t="s">
        <v>301</v>
      </c>
      <c r="B89" s="5" t="s">
        <v>302</v>
      </c>
      <c r="C89" s="5" t="s">
        <v>300</v>
      </c>
      <c r="D89" s="5" t="s">
        <v>163</v>
      </c>
      <c r="E89" s="5" t="s">
        <v>146</v>
      </c>
      <c r="F89" s="5">
        <v>13.3</v>
      </c>
      <c r="G89" s="5">
        <v>9.5</v>
      </c>
    </row>
    <row r="90" spans="1:7" x14ac:dyDescent="0.45">
      <c r="A90" s="5" t="s">
        <v>303</v>
      </c>
      <c r="B90" s="5" t="s">
        <v>304</v>
      </c>
      <c r="C90" s="5" t="s">
        <v>305</v>
      </c>
      <c r="D90" s="5" t="s">
        <v>32</v>
      </c>
      <c r="E90" s="5" t="s">
        <v>297</v>
      </c>
      <c r="F90" s="5">
        <v>6.4</v>
      </c>
      <c r="G90" s="5">
        <v>5.7</v>
      </c>
    </row>
    <row r="91" spans="1:7" x14ac:dyDescent="0.45">
      <c r="A91" s="5" t="s">
        <v>306</v>
      </c>
      <c r="B91" s="5" t="s">
        <v>307</v>
      </c>
      <c r="C91" s="5" t="s">
        <v>305</v>
      </c>
      <c r="D91" s="5" t="s">
        <v>39</v>
      </c>
      <c r="E91" s="5" t="s">
        <v>297</v>
      </c>
      <c r="F91" s="5">
        <v>10.1</v>
      </c>
      <c r="G91" s="5">
        <v>8.3000000000000007</v>
      </c>
    </row>
    <row r="92" spans="1:7" x14ac:dyDescent="0.45">
      <c r="A92" s="5" t="s">
        <v>308</v>
      </c>
      <c r="B92" s="5" t="s">
        <v>309</v>
      </c>
      <c r="C92" s="5" t="s">
        <v>310</v>
      </c>
      <c r="D92" s="5" t="s">
        <v>145</v>
      </c>
      <c r="E92" s="5" t="s">
        <v>311</v>
      </c>
      <c r="F92" s="5">
        <v>10.1</v>
      </c>
      <c r="G92" s="5">
        <v>6.4</v>
      </c>
    </row>
    <row r="93" spans="1:7" x14ac:dyDescent="0.45">
      <c r="A93" s="5" t="s">
        <v>312</v>
      </c>
      <c r="B93" s="5" t="s">
        <v>313</v>
      </c>
      <c r="C93" s="5" t="s">
        <v>310</v>
      </c>
      <c r="D93" s="5" t="s">
        <v>214</v>
      </c>
      <c r="E93" s="5" t="s">
        <v>311</v>
      </c>
      <c r="F93" s="5">
        <v>12.7</v>
      </c>
      <c r="G93" s="5">
        <v>8</v>
      </c>
    </row>
    <row r="94" spans="1:7" x14ac:dyDescent="0.45">
      <c r="A94" s="5" t="s">
        <v>314</v>
      </c>
      <c r="B94" s="5" t="s">
        <v>315</v>
      </c>
      <c r="C94" s="5" t="s">
        <v>316</v>
      </c>
      <c r="D94" s="5" t="s">
        <v>214</v>
      </c>
      <c r="E94" s="5" t="s">
        <v>225</v>
      </c>
      <c r="F94" s="5">
        <v>13.5</v>
      </c>
      <c r="G94" s="5">
        <v>12.6</v>
      </c>
    </row>
    <row r="95" spans="1:7" x14ac:dyDescent="0.45">
      <c r="A95" s="5" t="s">
        <v>317</v>
      </c>
      <c r="B95" s="5" t="s">
        <v>318</v>
      </c>
      <c r="C95" s="5" t="s">
        <v>319</v>
      </c>
      <c r="D95" s="5" t="s">
        <v>249</v>
      </c>
      <c r="E95" s="5" t="s">
        <v>123</v>
      </c>
      <c r="F95" s="5">
        <v>32.799999999999997</v>
      </c>
      <c r="G95" s="5">
        <v>14.9</v>
      </c>
    </row>
    <row r="96" spans="1:7" x14ac:dyDescent="0.45">
      <c r="A96" s="5" t="s">
        <v>320</v>
      </c>
      <c r="B96" s="5" t="s">
        <v>321</v>
      </c>
      <c r="C96" s="5" t="s">
        <v>319</v>
      </c>
      <c r="D96" s="5" t="s">
        <v>322</v>
      </c>
      <c r="E96" s="5" t="s">
        <v>123</v>
      </c>
      <c r="F96" s="5">
        <v>7.9</v>
      </c>
      <c r="G96" s="5">
        <v>6</v>
      </c>
    </row>
    <row r="97" spans="1:7" x14ac:dyDescent="0.45">
      <c r="A97" s="5" t="s">
        <v>323</v>
      </c>
      <c r="B97" s="5" t="s">
        <v>324</v>
      </c>
      <c r="C97" s="5" t="s">
        <v>319</v>
      </c>
      <c r="D97" s="5" t="s">
        <v>53</v>
      </c>
      <c r="E97" s="5" t="s">
        <v>123</v>
      </c>
      <c r="F97" s="5">
        <v>7.9</v>
      </c>
      <c r="G97" s="5">
        <v>6.1</v>
      </c>
    </row>
    <row r="98" spans="1:7" x14ac:dyDescent="0.45">
      <c r="A98" s="5" t="s">
        <v>325</v>
      </c>
      <c r="B98" s="5" t="s">
        <v>326</v>
      </c>
      <c r="C98" s="5" t="s">
        <v>319</v>
      </c>
      <c r="D98" s="5" t="s">
        <v>267</v>
      </c>
      <c r="E98" s="5" t="s">
        <v>123</v>
      </c>
      <c r="F98" s="5">
        <v>9.6</v>
      </c>
      <c r="G98" s="5">
        <v>6.1</v>
      </c>
    </row>
    <row r="99" spans="1:7" x14ac:dyDescent="0.45">
      <c r="A99" s="5" t="s">
        <v>327</v>
      </c>
      <c r="B99" s="5" t="s">
        <v>328</v>
      </c>
      <c r="C99" s="5" t="s">
        <v>319</v>
      </c>
      <c r="D99" s="5" t="s">
        <v>141</v>
      </c>
      <c r="E99" s="5" t="s">
        <v>123</v>
      </c>
      <c r="F99" s="5">
        <v>10.1</v>
      </c>
      <c r="G99" s="5">
        <v>6.4</v>
      </c>
    </row>
    <row r="100" spans="1:7" x14ac:dyDescent="0.45">
      <c r="A100" s="5" t="s">
        <v>329</v>
      </c>
      <c r="B100" s="5" t="s">
        <v>330</v>
      </c>
      <c r="C100" s="5" t="s">
        <v>331</v>
      </c>
      <c r="D100" s="5" t="s">
        <v>84</v>
      </c>
      <c r="E100" s="5" t="s">
        <v>297</v>
      </c>
      <c r="F100" s="5">
        <v>9.1999999999999993</v>
      </c>
      <c r="G100" s="5">
        <v>6.4</v>
      </c>
    </row>
    <row r="101" spans="1:7" x14ac:dyDescent="0.45">
      <c r="A101" s="5" t="s">
        <v>332</v>
      </c>
      <c r="B101" s="5" t="s">
        <v>333</v>
      </c>
      <c r="C101" s="5" t="s">
        <v>331</v>
      </c>
      <c r="D101" s="5" t="s">
        <v>53</v>
      </c>
      <c r="E101" s="5" t="s">
        <v>297</v>
      </c>
      <c r="F101" s="5">
        <v>10.1</v>
      </c>
      <c r="G101" s="5">
        <v>9.8000000000000007</v>
      </c>
    </row>
    <row r="102" spans="1:7" x14ac:dyDescent="0.45">
      <c r="A102" s="5" t="s">
        <v>334</v>
      </c>
      <c r="B102" s="5" t="s">
        <v>335</v>
      </c>
      <c r="C102" s="5" t="s">
        <v>331</v>
      </c>
      <c r="D102" s="5" t="s">
        <v>49</v>
      </c>
      <c r="E102" s="5" t="s">
        <v>297</v>
      </c>
      <c r="F102" s="5">
        <v>9.1999999999999993</v>
      </c>
      <c r="G102" s="5">
        <v>5.9</v>
      </c>
    </row>
    <row r="103" spans="1:7" x14ac:dyDescent="0.45">
      <c r="A103" s="5" t="s">
        <v>336</v>
      </c>
      <c r="B103" s="5" t="s">
        <v>337</v>
      </c>
      <c r="C103" s="5" t="s">
        <v>338</v>
      </c>
      <c r="D103" s="5" t="s">
        <v>53</v>
      </c>
      <c r="E103" s="5" t="s">
        <v>36</v>
      </c>
      <c r="F103" s="5">
        <v>9.4</v>
      </c>
      <c r="G103" s="5">
        <v>5.9</v>
      </c>
    </row>
    <row r="104" spans="1:7" x14ac:dyDescent="0.45">
      <c r="A104" s="5" t="s">
        <v>339</v>
      </c>
      <c r="B104" s="5" t="s">
        <v>340</v>
      </c>
      <c r="C104" s="5" t="s">
        <v>338</v>
      </c>
      <c r="D104" s="5" t="s">
        <v>141</v>
      </c>
      <c r="E104" s="5" t="s">
        <v>36</v>
      </c>
      <c r="F104" s="5">
        <v>26.9</v>
      </c>
      <c r="G104" s="5">
        <v>15.9</v>
      </c>
    </row>
    <row r="105" spans="1:7" x14ac:dyDescent="0.45">
      <c r="A105" s="5" t="s">
        <v>341</v>
      </c>
      <c r="B105" s="5" t="s">
        <v>342</v>
      </c>
      <c r="C105" s="5" t="s">
        <v>343</v>
      </c>
      <c r="D105" s="5" t="s">
        <v>53</v>
      </c>
      <c r="E105" s="5" t="s">
        <v>98</v>
      </c>
      <c r="F105" s="5">
        <v>9.3000000000000007</v>
      </c>
      <c r="G105" s="5">
        <v>5.9</v>
      </c>
    </row>
    <row r="106" spans="1:7" x14ac:dyDescent="0.45">
      <c r="A106" s="5" t="s">
        <v>344</v>
      </c>
      <c r="B106" s="5" t="s">
        <v>345</v>
      </c>
      <c r="C106" s="5" t="s">
        <v>346</v>
      </c>
      <c r="D106" s="5" t="s">
        <v>163</v>
      </c>
      <c r="E106" s="5" t="s">
        <v>289</v>
      </c>
      <c r="F106" s="5">
        <v>8.1999999999999993</v>
      </c>
      <c r="G106" s="5">
        <v>5.9</v>
      </c>
    </row>
    <row r="107" spans="1:7" x14ac:dyDescent="0.45">
      <c r="A107" s="5" t="s">
        <v>347</v>
      </c>
      <c r="B107" s="5" t="s">
        <v>348</v>
      </c>
      <c r="C107" s="5" t="s">
        <v>346</v>
      </c>
      <c r="D107" s="5" t="s">
        <v>163</v>
      </c>
      <c r="E107" s="5" t="s">
        <v>46</v>
      </c>
      <c r="F107" s="5">
        <v>10.4</v>
      </c>
      <c r="G107" s="5">
        <v>5.9</v>
      </c>
    </row>
    <row r="108" spans="1:7" x14ac:dyDescent="0.45">
      <c r="A108" s="5" t="s">
        <v>349</v>
      </c>
      <c r="B108" s="5" t="s">
        <v>350</v>
      </c>
      <c r="C108" s="5" t="s">
        <v>346</v>
      </c>
      <c r="D108" s="5" t="s">
        <v>97</v>
      </c>
      <c r="E108" s="5" t="s">
        <v>289</v>
      </c>
      <c r="F108" s="5">
        <v>14.6</v>
      </c>
      <c r="G108" s="5">
        <v>8</v>
      </c>
    </row>
    <row r="109" spans="1:7" x14ac:dyDescent="0.45">
      <c r="A109" s="5" t="s">
        <v>351</v>
      </c>
      <c r="B109" s="5" t="s">
        <v>352</v>
      </c>
      <c r="C109" s="5" t="s">
        <v>346</v>
      </c>
      <c r="D109" s="5" t="s">
        <v>97</v>
      </c>
      <c r="E109" s="5" t="s">
        <v>46</v>
      </c>
      <c r="F109" s="5">
        <v>15.9</v>
      </c>
      <c r="G109" s="5">
        <v>8</v>
      </c>
    </row>
    <row r="110" spans="1:7" x14ac:dyDescent="0.45">
      <c r="A110" s="5" t="s">
        <v>353</v>
      </c>
      <c r="B110" s="5" t="s">
        <v>354</v>
      </c>
      <c r="C110" s="5" t="s">
        <v>355</v>
      </c>
      <c r="D110" s="5" t="s">
        <v>249</v>
      </c>
      <c r="E110" s="5" t="s">
        <v>238</v>
      </c>
      <c r="F110" s="5">
        <v>101.5</v>
      </c>
      <c r="G110" s="5">
        <v>65.900000000000006</v>
      </c>
    </row>
    <row r="111" spans="1:7" x14ac:dyDescent="0.45">
      <c r="A111" s="5" t="s">
        <v>356</v>
      </c>
      <c r="B111" s="5" t="s">
        <v>357</v>
      </c>
      <c r="C111" s="5" t="s">
        <v>355</v>
      </c>
      <c r="D111" s="5" t="s">
        <v>53</v>
      </c>
      <c r="E111" s="5" t="s">
        <v>238</v>
      </c>
      <c r="F111" s="5">
        <v>14.2</v>
      </c>
      <c r="G111" s="5">
        <v>10.1</v>
      </c>
    </row>
    <row r="112" spans="1:7" x14ac:dyDescent="0.45">
      <c r="A112" s="5" t="s">
        <v>358</v>
      </c>
      <c r="B112" s="5" t="s">
        <v>359</v>
      </c>
      <c r="C112" s="5" t="s">
        <v>355</v>
      </c>
      <c r="D112" s="5" t="s">
        <v>27</v>
      </c>
      <c r="E112" s="5" t="s">
        <v>238</v>
      </c>
      <c r="F112" s="5">
        <v>22.4</v>
      </c>
      <c r="G112" s="5">
        <v>12.5</v>
      </c>
    </row>
    <row r="113" spans="1:7" x14ac:dyDescent="0.45">
      <c r="A113" s="5" t="s">
        <v>360</v>
      </c>
      <c r="B113" s="5" t="s">
        <v>361</v>
      </c>
      <c r="C113" s="5" t="s">
        <v>355</v>
      </c>
      <c r="D113" s="5" t="s">
        <v>141</v>
      </c>
      <c r="E113" s="5" t="s">
        <v>238</v>
      </c>
      <c r="F113" s="5">
        <v>30.6</v>
      </c>
      <c r="G113" s="5">
        <v>18.7</v>
      </c>
    </row>
    <row r="114" spans="1:7" x14ac:dyDescent="0.45">
      <c r="A114" s="5" t="s">
        <v>362</v>
      </c>
      <c r="B114" s="5" t="s">
        <v>363</v>
      </c>
      <c r="C114" s="5" t="s">
        <v>355</v>
      </c>
      <c r="D114" s="5" t="s">
        <v>53</v>
      </c>
      <c r="E114" s="5" t="s">
        <v>238</v>
      </c>
      <c r="F114" s="5">
        <v>14.2</v>
      </c>
      <c r="G114" s="5">
        <v>10.1</v>
      </c>
    </row>
    <row r="115" spans="1:7" x14ac:dyDescent="0.45">
      <c r="A115" s="5" t="s">
        <v>364</v>
      </c>
      <c r="B115" s="5" t="s">
        <v>365</v>
      </c>
      <c r="C115" s="5" t="s">
        <v>355</v>
      </c>
      <c r="D115" s="5" t="s">
        <v>27</v>
      </c>
      <c r="E115" s="5" t="s">
        <v>238</v>
      </c>
      <c r="F115" s="5">
        <v>22.4</v>
      </c>
      <c r="G115" s="5">
        <v>12.5</v>
      </c>
    </row>
    <row r="116" spans="1:7" x14ac:dyDescent="0.45">
      <c r="A116" s="5" t="s">
        <v>366</v>
      </c>
      <c r="B116" s="5" t="s">
        <v>367</v>
      </c>
      <c r="C116" s="5" t="s">
        <v>355</v>
      </c>
      <c r="D116" s="5" t="s">
        <v>368</v>
      </c>
      <c r="E116" s="5" t="s">
        <v>238</v>
      </c>
      <c r="F116" s="5">
        <v>37.5</v>
      </c>
      <c r="G116" s="5">
        <v>37.4</v>
      </c>
    </row>
    <row r="117" spans="1:7" x14ac:dyDescent="0.45">
      <c r="A117" s="5" t="s">
        <v>369</v>
      </c>
      <c r="B117" s="5" t="s">
        <v>370</v>
      </c>
      <c r="C117" s="5" t="s">
        <v>371</v>
      </c>
      <c r="D117" s="5" t="s">
        <v>163</v>
      </c>
      <c r="E117" s="5" t="s">
        <v>102</v>
      </c>
      <c r="F117" s="5">
        <v>20</v>
      </c>
      <c r="G117" s="5">
        <v>10.1</v>
      </c>
    </row>
    <row r="118" spans="1:7" x14ac:dyDescent="0.45">
      <c r="A118" s="5" t="s">
        <v>372</v>
      </c>
      <c r="B118" s="5" t="s">
        <v>373</v>
      </c>
      <c r="C118" s="5" t="s">
        <v>371</v>
      </c>
      <c r="D118" s="5" t="s">
        <v>163</v>
      </c>
      <c r="E118" s="5" t="s">
        <v>374</v>
      </c>
      <c r="F118" s="5">
        <v>16.7</v>
      </c>
      <c r="G118" s="5">
        <v>10.1</v>
      </c>
    </row>
    <row r="119" spans="1:7" x14ac:dyDescent="0.45">
      <c r="A119" s="5" t="s">
        <v>375</v>
      </c>
      <c r="B119" s="5" t="s">
        <v>376</v>
      </c>
      <c r="C119" s="5" t="s">
        <v>371</v>
      </c>
      <c r="D119" s="5" t="s">
        <v>97</v>
      </c>
      <c r="E119" s="5" t="s">
        <v>102</v>
      </c>
      <c r="F119" s="5">
        <v>32.9</v>
      </c>
      <c r="G119" s="5">
        <v>14.3</v>
      </c>
    </row>
    <row r="120" spans="1:7" x14ac:dyDescent="0.45">
      <c r="A120" s="5" t="s">
        <v>377</v>
      </c>
      <c r="B120" s="5" t="s">
        <v>378</v>
      </c>
      <c r="C120" s="5" t="s">
        <v>371</v>
      </c>
      <c r="D120" s="5" t="s">
        <v>97</v>
      </c>
      <c r="E120" s="5" t="s">
        <v>374</v>
      </c>
      <c r="F120" s="5">
        <v>26.5</v>
      </c>
      <c r="G120" s="5">
        <v>14.3</v>
      </c>
    </row>
    <row r="121" spans="1:7" x14ac:dyDescent="0.45">
      <c r="A121" s="5" t="s">
        <v>379</v>
      </c>
      <c r="B121" s="5" t="s">
        <v>380</v>
      </c>
      <c r="C121" s="5" t="s">
        <v>371</v>
      </c>
      <c r="D121" s="5" t="s">
        <v>381</v>
      </c>
      <c r="E121" s="5" t="s">
        <v>102</v>
      </c>
      <c r="F121" s="5">
        <v>44.3</v>
      </c>
      <c r="G121" s="5">
        <v>20.399999999999999</v>
      </c>
    </row>
    <row r="122" spans="1:7" x14ac:dyDescent="0.45">
      <c r="A122" s="5" t="s">
        <v>382</v>
      </c>
      <c r="B122" s="5" t="s">
        <v>383</v>
      </c>
      <c r="C122" s="5" t="s">
        <v>371</v>
      </c>
      <c r="D122" s="5" t="s">
        <v>381</v>
      </c>
      <c r="E122" s="5" t="s">
        <v>374</v>
      </c>
      <c r="F122" s="5">
        <v>32.5</v>
      </c>
      <c r="G122" s="5">
        <v>20.399999999999999</v>
      </c>
    </row>
    <row r="123" spans="1:7" x14ac:dyDescent="0.45">
      <c r="A123" s="5" t="s">
        <v>384</v>
      </c>
      <c r="B123" s="5" t="s">
        <v>385</v>
      </c>
      <c r="C123" s="5" t="s">
        <v>386</v>
      </c>
      <c r="D123" s="5" t="s">
        <v>108</v>
      </c>
      <c r="E123" s="5" t="s">
        <v>387</v>
      </c>
      <c r="F123" s="5">
        <v>10.7</v>
      </c>
      <c r="G123" s="5">
        <v>8.3000000000000007</v>
      </c>
    </row>
    <row r="124" spans="1:7" x14ac:dyDescent="0.45">
      <c r="A124" s="5" t="s">
        <v>388</v>
      </c>
      <c r="B124" s="5" t="s">
        <v>389</v>
      </c>
      <c r="C124" s="5" t="s">
        <v>386</v>
      </c>
      <c r="D124" s="5" t="s">
        <v>163</v>
      </c>
      <c r="E124" s="5" t="s">
        <v>387</v>
      </c>
      <c r="F124" s="5">
        <v>14.8</v>
      </c>
      <c r="G124" s="5">
        <v>11.2</v>
      </c>
    </row>
    <row r="125" spans="1:7" x14ac:dyDescent="0.45">
      <c r="A125" s="5" t="s">
        <v>390</v>
      </c>
      <c r="B125" s="5" t="s">
        <v>391</v>
      </c>
      <c r="C125" s="5" t="s">
        <v>386</v>
      </c>
      <c r="D125" s="5" t="s">
        <v>392</v>
      </c>
      <c r="E125" s="5" t="s">
        <v>387</v>
      </c>
      <c r="F125" s="5">
        <v>8</v>
      </c>
      <c r="G125" s="5">
        <v>7.6</v>
      </c>
    </row>
    <row r="126" spans="1:7" x14ac:dyDescent="0.45">
      <c r="A126" s="5" t="s">
        <v>393</v>
      </c>
      <c r="B126" s="5" t="s">
        <v>394</v>
      </c>
      <c r="C126" s="5" t="s">
        <v>386</v>
      </c>
      <c r="D126" s="5" t="s">
        <v>97</v>
      </c>
      <c r="E126" s="5" t="s">
        <v>387</v>
      </c>
      <c r="F126" s="5">
        <v>24.7</v>
      </c>
      <c r="G126" s="5">
        <v>19.2</v>
      </c>
    </row>
    <row r="127" spans="1:7" x14ac:dyDescent="0.45">
      <c r="A127" s="5" t="s">
        <v>395</v>
      </c>
      <c r="B127" s="5" t="s">
        <v>396</v>
      </c>
      <c r="C127" s="5" t="s">
        <v>397</v>
      </c>
      <c r="D127" s="5" t="s">
        <v>39</v>
      </c>
      <c r="E127" s="5" t="s">
        <v>167</v>
      </c>
      <c r="F127" s="5">
        <v>40.9</v>
      </c>
      <c r="G127" s="5">
        <v>28.5</v>
      </c>
    </row>
    <row r="128" spans="1:7" x14ac:dyDescent="0.45">
      <c r="A128" s="5" t="s">
        <v>398</v>
      </c>
      <c r="B128" s="5" t="s">
        <v>399</v>
      </c>
      <c r="C128" s="5" t="s">
        <v>397</v>
      </c>
      <c r="D128" s="5" t="s">
        <v>112</v>
      </c>
      <c r="E128" s="5" t="s">
        <v>167</v>
      </c>
      <c r="F128" s="5">
        <v>70.3</v>
      </c>
      <c r="G128" s="5">
        <v>50.8</v>
      </c>
    </row>
    <row r="129" spans="1:7" x14ac:dyDescent="0.45">
      <c r="A129" s="5" t="s">
        <v>400</v>
      </c>
      <c r="B129" s="5" t="s">
        <v>401</v>
      </c>
      <c r="C129" s="5" t="s">
        <v>397</v>
      </c>
      <c r="D129" s="5" t="s">
        <v>32</v>
      </c>
      <c r="E129" s="5" t="s">
        <v>167</v>
      </c>
      <c r="F129" s="5">
        <v>23.3</v>
      </c>
      <c r="G129" s="5">
        <v>16.8</v>
      </c>
    </row>
    <row r="130" spans="1:7" x14ac:dyDescent="0.45">
      <c r="A130" s="5" t="s">
        <v>402</v>
      </c>
      <c r="B130" s="5" t="s">
        <v>403</v>
      </c>
      <c r="C130" s="5" t="s">
        <v>404</v>
      </c>
      <c r="D130" s="5" t="s">
        <v>182</v>
      </c>
      <c r="E130" s="5" t="s">
        <v>131</v>
      </c>
      <c r="F130" s="5">
        <v>280.5</v>
      </c>
      <c r="G130" s="5">
        <v>145.30000000000001</v>
      </c>
    </row>
    <row r="131" spans="1:7" x14ac:dyDescent="0.45">
      <c r="A131" s="5" t="s">
        <v>405</v>
      </c>
      <c r="B131" s="5" t="s">
        <v>406</v>
      </c>
      <c r="C131" s="5" t="s">
        <v>404</v>
      </c>
      <c r="D131" s="5" t="s">
        <v>163</v>
      </c>
      <c r="E131" s="5" t="s">
        <v>131</v>
      </c>
      <c r="F131" s="5">
        <v>18.7</v>
      </c>
      <c r="G131" s="5">
        <v>10.1</v>
      </c>
    </row>
    <row r="132" spans="1:7" x14ac:dyDescent="0.45">
      <c r="A132" s="5" t="s">
        <v>407</v>
      </c>
      <c r="B132" s="5" t="s">
        <v>408</v>
      </c>
      <c r="C132" s="5" t="s">
        <v>404</v>
      </c>
      <c r="D132" s="5" t="s">
        <v>145</v>
      </c>
      <c r="E132" s="5" t="s">
        <v>131</v>
      </c>
      <c r="F132" s="5">
        <v>43.3</v>
      </c>
      <c r="G132" s="5">
        <v>24.5</v>
      </c>
    </row>
    <row r="133" spans="1:7" x14ac:dyDescent="0.45">
      <c r="A133" s="5" t="s">
        <v>409</v>
      </c>
      <c r="B133" s="5" t="s">
        <v>410</v>
      </c>
      <c r="C133" s="5" t="s">
        <v>404</v>
      </c>
      <c r="D133" s="5" t="s">
        <v>214</v>
      </c>
      <c r="E133" s="5" t="s">
        <v>131</v>
      </c>
      <c r="F133" s="5">
        <v>79.8</v>
      </c>
      <c r="G133" s="5">
        <v>45.5</v>
      </c>
    </row>
    <row r="134" spans="1:7" x14ac:dyDescent="0.45">
      <c r="A134" s="5" t="s">
        <v>411</v>
      </c>
      <c r="B134" s="5" t="s">
        <v>412</v>
      </c>
      <c r="C134" s="5" t="s">
        <v>413</v>
      </c>
      <c r="D134" s="5" t="s">
        <v>228</v>
      </c>
      <c r="E134" s="5" t="s">
        <v>123</v>
      </c>
      <c r="F134" s="5">
        <v>10.7</v>
      </c>
      <c r="G134" s="5">
        <v>5.9</v>
      </c>
    </row>
    <row r="135" spans="1:7" x14ac:dyDescent="0.45">
      <c r="A135" s="5" t="s">
        <v>414</v>
      </c>
      <c r="B135" s="5" t="s">
        <v>415</v>
      </c>
      <c r="C135" s="5" t="s">
        <v>413</v>
      </c>
      <c r="D135" s="5" t="s">
        <v>279</v>
      </c>
      <c r="E135" s="5" t="s">
        <v>123</v>
      </c>
      <c r="F135" s="5">
        <v>20.5</v>
      </c>
      <c r="G135" s="5">
        <v>11.2</v>
      </c>
    </row>
    <row r="136" spans="1:7" x14ac:dyDescent="0.45">
      <c r="A136" s="5" t="s">
        <v>416</v>
      </c>
      <c r="B136" s="5" t="s">
        <v>417</v>
      </c>
      <c r="C136" s="5" t="s">
        <v>413</v>
      </c>
      <c r="D136" s="5" t="s">
        <v>418</v>
      </c>
      <c r="E136" s="5" t="s">
        <v>123</v>
      </c>
      <c r="F136" s="5">
        <v>36.5</v>
      </c>
      <c r="G136" s="5">
        <v>18.3</v>
      </c>
    </row>
    <row r="137" spans="1:7" x14ac:dyDescent="0.45">
      <c r="A137" s="5" t="s">
        <v>419</v>
      </c>
      <c r="B137" s="5" t="s">
        <v>420</v>
      </c>
      <c r="C137" s="5" t="s">
        <v>421</v>
      </c>
      <c r="D137" s="5" t="s">
        <v>249</v>
      </c>
      <c r="E137" s="5" t="s">
        <v>422</v>
      </c>
      <c r="F137" s="5">
        <v>189.5</v>
      </c>
      <c r="G137" s="5">
        <v>67.099999999999994</v>
      </c>
    </row>
    <row r="138" spans="1:7" x14ac:dyDescent="0.45">
      <c r="A138" s="5" t="s">
        <v>423</v>
      </c>
      <c r="B138" s="5" t="s">
        <v>424</v>
      </c>
      <c r="C138" s="5" t="s">
        <v>421</v>
      </c>
      <c r="D138" s="5" t="s">
        <v>425</v>
      </c>
      <c r="E138" s="5" t="s">
        <v>422</v>
      </c>
      <c r="F138" s="5">
        <v>52.6</v>
      </c>
      <c r="G138" s="5">
        <v>17.399999999999999</v>
      </c>
    </row>
    <row r="139" spans="1:7" x14ac:dyDescent="0.45">
      <c r="A139" s="5" t="s">
        <v>426</v>
      </c>
      <c r="B139" s="5" t="s">
        <v>427</v>
      </c>
      <c r="C139" s="5" t="s">
        <v>421</v>
      </c>
      <c r="D139" s="5" t="s">
        <v>32</v>
      </c>
      <c r="E139" s="5" t="s">
        <v>422</v>
      </c>
      <c r="F139" s="5">
        <v>103.1</v>
      </c>
      <c r="G139" s="5">
        <v>18.899999999999999</v>
      </c>
    </row>
    <row r="140" spans="1:7" x14ac:dyDescent="0.45">
      <c r="A140" s="5" t="s">
        <v>428</v>
      </c>
      <c r="B140" s="5" t="s">
        <v>429</v>
      </c>
      <c r="C140" s="5" t="s">
        <v>421</v>
      </c>
      <c r="D140" s="5" t="s">
        <v>39</v>
      </c>
      <c r="E140" s="5" t="s">
        <v>422</v>
      </c>
      <c r="F140" s="5">
        <v>203.8</v>
      </c>
      <c r="G140" s="5">
        <v>63.3</v>
      </c>
    </row>
    <row r="141" spans="1:7" x14ac:dyDescent="0.45">
      <c r="A141" s="5" t="s">
        <v>430</v>
      </c>
      <c r="B141" s="5" t="s">
        <v>431</v>
      </c>
      <c r="C141" s="5" t="s">
        <v>421</v>
      </c>
      <c r="D141" s="5" t="s">
        <v>32</v>
      </c>
      <c r="E141" s="5" t="s">
        <v>422</v>
      </c>
      <c r="F141" s="5">
        <v>103.1</v>
      </c>
      <c r="G141" s="5">
        <v>18.899999999999999</v>
      </c>
    </row>
    <row r="142" spans="1:7" x14ac:dyDescent="0.45">
      <c r="A142" s="5" t="s">
        <v>432</v>
      </c>
      <c r="B142" s="5" t="s">
        <v>433</v>
      </c>
      <c r="C142" s="5" t="s">
        <v>421</v>
      </c>
      <c r="D142" s="5" t="s">
        <v>39</v>
      </c>
      <c r="E142" s="5" t="s">
        <v>422</v>
      </c>
      <c r="F142" s="5">
        <v>203.8</v>
      </c>
      <c r="G142" s="5">
        <v>33.6</v>
      </c>
    </row>
    <row r="143" spans="1:7" x14ac:dyDescent="0.45">
      <c r="A143" s="5" t="s">
        <v>434</v>
      </c>
      <c r="B143" s="5" t="s">
        <v>435</v>
      </c>
      <c r="C143" s="5" t="s">
        <v>421</v>
      </c>
      <c r="D143" s="5" t="s">
        <v>425</v>
      </c>
      <c r="E143" s="5" t="s">
        <v>422</v>
      </c>
      <c r="F143" s="5">
        <v>52.6</v>
      </c>
      <c r="G143" s="5">
        <v>17.399999999999999</v>
      </c>
    </row>
    <row r="144" spans="1:7" x14ac:dyDescent="0.45">
      <c r="A144" s="5" t="s">
        <v>436</v>
      </c>
      <c r="B144" s="5" t="s">
        <v>437</v>
      </c>
      <c r="C144" s="5" t="s">
        <v>438</v>
      </c>
      <c r="D144" s="5" t="s">
        <v>249</v>
      </c>
      <c r="E144" s="5" t="s">
        <v>439</v>
      </c>
      <c r="F144" s="5">
        <v>77.8</v>
      </c>
      <c r="G144" s="5">
        <v>27.6</v>
      </c>
    </row>
    <row r="145" spans="1:7" x14ac:dyDescent="0.45">
      <c r="A145" s="5" t="s">
        <v>440</v>
      </c>
      <c r="B145" s="5" t="s">
        <v>441</v>
      </c>
      <c r="C145" s="5" t="s">
        <v>438</v>
      </c>
      <c r="D145" s="5" t="s">
        <v>141</v>
      </c>
      <c r="E145" s="5" t="s">
        <v>439</v>
      </c>
      <c r="F145" s="5">
        <v>38.4</v>
      </c>
      <c r="G145" s="5">
        <v>13.1</v>
      </c>
    </row>
    <row r="146" spans="1:7" x14ac:dyDescent="0.45">
      <c r="A146" s="5" t="s">
        <v>442</v>
      </c>
      <c r="B146" s="5" t="s">
        <v>443</v>
      </c>
      <c r="C146" s="5" t="s">
        <v>438</v>
      </c>
      <c r="D146" s="5" t="s">
        <v>444</v>
      </c>
      <c r="E146" s="5" t="s">
        <v>439</v>
      </c>
      <c r="F146" s="5">
        <v>73.5</v>
      </c>
      <c r="G146" s="5">
        <v>25.4</v>
      </c>
    </row>
    <row r="147" spans="1:7" x14ac:dyDescent="0.45">
      <c r="A147" s="5" t="s">
        <v>445</v>
      </c>
      <c r="B147" s="5" t="s">
        <v>446</v>
      </c>
      <c r="C147" s="5" t="s">
        <v>438</v>
      </c>
      <c r="D147" s="5" t="s">
        <v>447</v>
      </c>
      <c r="E147" s="5" t="s">
        <v>439</v>
      </c>
      <c r="F147" s="5">
        <v>139</v>
      </c>
      <c r="G147" s="5">
        <v>49.3</v>
      </c>
    </row>
    <row r="148" spans="1:7" x14ac:dyDescent="0.45">
      <c r="A148" s="5" t="s">
        <v>448</v>
      </c>
      <c r="B148" s="5" t="s">
        <v>449</v>
      </c>
      <c r="C148" s="5" t="s">
        <v>438</v>
      </c>
      <c r="D148" s="5" t="s">
        <v>141</v>
      </c>
      <c r="E148" s="5" t="s">
        <v>439</v>
      </c>
      <c r="F148" s="5">
        <v>38.4</v>
      </c>
      <c r="G148" s="5">
        <v>13.1</v>
      </c>
    </row>
    <row r="149" spans="1:7" x14ac:dyDescent="0.45">
      <c r="A149" s="5" t="s">
        <v>450</v>
      </c>
      <c r="B149" s="5" t="s">
        <v>451</v>
      </c>
      <c r="C149" s="5" t="s">
        <v>438</v>
      </c>
      <c r="D149" s="5" t="s">
        <v>444</v>
      </c>
      <c r="E149" s="5" t="s">
        <v>439</v>
      </c>
      <c r="F149" s="5">
        <v>73.5</v>
      </c>
      <c r="G149" s="5">
        <v>25.4</v>
      </c>
    </row>
    <row r="150" spans="1:7" x14ac:dyDescent="0.45">
      <c r="A150" s="5" t="s">
        <v>452</v>
      </c>
      <c r="B150" s="5" t="s">
        <v>453</v>
      </c>
      <c r="C150" s="5" t="s">
        <v>438</v>
      </c>
      <c r="D150" s="5" t="s">
        <v>447</v>
      </c>
      <c r="E150" s="5" t="s">
        <v>439</v>
      </c>
      <c r="F150" s="5">
        <v>139</v>
      </c>
      <c r="G150" s="5">
        <v>49.3</v>
      </c>
    </row>
    <row r="151" spans="1:7" x14ac:dyDescent="0.45">
      <c r="A151" s="5" t="s">
        <v>454</v>
      </c>
      <c r="B151" s="5" t="s">
        <v>455</v>
      </c>
      <c r="C151" s="5" t="s">
        <v>438</v>
      </c>
      <c r="D151" s="5" t="s">
        <v>456</v>
      </c>
      <c r="E151" s="5" t="s">
        <v>439</v>
      </c>
      <c r="F151" s="5">
        <v>289</v>
      </c>
      <c r="G151" s="5">
        <v>63.5</v>
      </c>
    </row>
    <row r="152" spans="1:7" x14ac:dyDescent="0.45">
      <c r="A152" s="5" t="s">
        <v>457</v>
      </c>
      <c r="B152" s="5" t="s">
        <v>458</v>
      </c>
      <c r="C152" s="5" t="s">
        <v>438</v>
      </c>
      <c r="D152" s="5" t="s">
        <v>53</v>
      </c>
      <c r="E152" s="5" t="s">
        <v>439</v>
      </c>
      <c r="F152" s="5">
        <v>13</v>
      </c>
      <c r="G152" s="5">
        <v>5.9</v>
      </c>
    </row>
    <row r="153" spans="1:7" x14ac:dyDescent="0.45">
      <c r="A153" s="5" t="s">
        <v>459</v>
      </c>
      <c r="B153" s="5" t="s">
        <v>460</v>
      </c>
      <c r="C153" s="5" t="s">
        <v>461</v>
      </c>
      <c r="D153" s="5" t="s">
        <v>163</v>
      </c>
      <c r="E153" s="5" t="s">
        <v>93</v>
      </c>
      <c r="F153" s="5">
        <v>50.9</v>
      </c>
      <c r="G153" s="5">
        <v>16.2</v>
      </c>
    </row>
    <row r="154" spans="1:7" x14ac:dyDescent="0.45">
      <c r="A154" s="5" t="s">
        <v>462</v>
      </c>
      <c r="B154" s="5" t="s">
        <v>463</v>
      </c>
      <c r="C154" s="5" t="s">
        <v>461</v>
      </c>
      <c r="D154" s="5" t="s">
        <v>97</v>
      </c>
      <c r="E154" s="5" t="s">
        <v>93</v>
      </c>
      <c r="F154" s="5">
        <v>86</v>
      </c>
      <c r="G154" s="5">
        <v>27.7</v>
      </c>
    </row>
    <row r="155" spans="1:7" x14ac:dyDescent="0.45">
      <c r="A155" s="5" t="s">
        <v>464</v>
      </c>
      <c r="B155" s="5" t="s">
        <v>465</v>
      </c>
      <c r="C155" s="5" t="s">
        <v>461</v>
      </c>
      <c r="D155" s="5" t="s">
        <v>145</v>
      </c>
      <c r="E155" s="5" t="s">
        <v>93</v>
      </c>
      <c r="F155" s="5">
        <v>136.1</v>
      </c>
      <c r="G155" s="5">
        <v>45.3</v>
      </c>
    </row>
    <row r="156" spans="1:7" x14ac:dyDescent="0.45">
      <c r="A156" s="5" t="s">
        <v>466</v>
      </c>
      <c r="B156" s="5" t="s">
        <v>467</v>
      </c>
      <c r="C156" s="5" t="s">
        <v>461</v>
      </c>
      <c r="D156" s="5" t="s">
        <v>163</v>
      </c>
      <c r="E156" s="5" t="s">
        <v>93</v>
      </c>
      <c r="F156" s="5">
        <v>50.9</v>
      </c>
      <c r="G156" s="5">
        <v>10.3</v>
      </c>
    </row>
    <row r="157" spans="1:7" x14ac:dyDescent="0.45">
      <c r="A157" s="5" t="s">
        <v>468</v>
      </c>
      <c r="B157" s="5" t="s">
        <v>469</v>
      </c>
      <c r="C157" s="5" t="s">
        <v>461</v>
      </c>
      <c r="D157" s="5" t="s">
        <v>97</v>
      </c>
      <c r="E157" s="5" t="s">
        <v>93</v>
      </c>
      <c r="F157" s="5">
        <v>86</v>
      </c>
      <c r="G157" s="5">
        <v>27.7</v>
      </c>
    </row>
    <row r="158" spans="1:7" x14ac:dyDescent="0.45">
      <c r="A158" s="5" t="s">
        <v>470</v>
      </c>
      <c r="B158" s="5" t="s">
        <v>471</v>
      </c>
      <c r="C158" s="5" t="s">
        <v>461</v>
      </c>
      <c r="D158" s="5" t="s">
        <v>145</v>
      </c>
      <c r="E158" s="5" t="s">
        <v>93</v>
      </c>
      <c r="F158" s="5">
        <v>136.1</v>
      </c>
      <c r="G158" s="5">
        <v>45.3</v>
      </c>
    </row>
    <row r="159" spans="1:7" x14ac:dyDescent="0.45">
      <c r="A159" s="5" t="s">
        <v>472</v>
      </c>
      <c r="B159" s="5" t="s">
        <v>473</v>
      </c>
      <c r="C159" s="5" t="s">
        <v>474</v>
      </c>
      <c r="D159" s="5" t="s">
        <v>475</v>
      </c>
      <c r="E159" s="5" t="s">
        <v>123</v>
      </c>
      <c r="F159" s="5">
        <v>434.7</v>
      </c>
      <c r="G159" s="5">
        <v>140.30000000000001</v>
      </c>
    </row>
    <row r="160" spans="1:7" x14ac:dyDescent="0.45">
      <c r="A160" s="5" t="s">
        <v>476</v>
      </c>
      <c r="B160" s="5" t="s">
        <v>477</v>
      </c>
      <c r="C160" s="5" t="s">
        <v>474</v>
      </c>
      <c r="D160" s="5" t="s">
        <v>27</v>
      </c>
      <c r="E160" s="5" t="s">
        <v>123</v>
      </c>
      <c r="F160" s="5">
        <v>46.2</v>
      </c>
      <c r="G160" s="5">
        <v>12</v>
      </c>
    </row>
    <row r="161" spans="1:7" x14ac:dyDescent="0.45">
      <c r="A161" s="5" t="s">
        <v>478</v>
      </c>
      <c r="B161" s="5" t="s">
        <v>479</v>
      </c>
      <c r="C161" s="5" t="s">
        <v>474</v>
      </c>
      <c r="D161" s="5" t="s">
        <v>228</v>
      </c>
      <c r="E161" s="5" t="s">
        <v>123</v>
      </c>
      <c r="F161" s="5">
        <v>87.7</v>
      </c>
      <c r="G161" s="5">
        <v>31.4</v>
      </c>
    </row>
    <row r="162" spans="1:7" x14ac:dyDescent="0.45">
      <c r="A162" s="5" t="s">
        <v>480</v>
      </c>
      <c r="B162" s="5" t="s">
        <v>481</v>
      </c>
      <c r="C162" s="5" t="s">
        <v>474</v>
      </c>
      <c r="D162" s="5" t="s">
        <v>279</v>
      </c>
      <c r="E162" s="5" t="s">
        <v>123</v>
      </c>
      <c r="F162" s="5">
        <v>163.5</v>
      </c>
      <c r="G162" s="5">
        <v>41.1</v>
      </c>
    </row>
    <row r="163" spans="1:7" x14ac:dyDescent="0.45">
      <c r="A163" s="5" t="s">
        <v>482</v>
      </c>
      <c r="B163" s="5" t="s">
        <v>483</v>
      </c>
      <c r="C163" s="5" t="s">
        <v>484</v>
      </c>
      <c r="D163" s="5" t="s">
        <v>485</v>
      </c>
      <c r="E163" s="5" t="s">
        <v>422</v>
      </c>
      <c r="F163" s="5">
        <v>114.6</v>
      </c>
      <c r="G163" s="5">
        <v>50</v>
      </c>
    </row>
    <row r="164" spans="1:7" x14ac:dyDescent="0.45">
      <c r="A164" s="5" t="s">
        <v>486</v>
      </c>
      <c r="B164" s="5" t="s">
        <v>487</v>
      </c>
      <c r="C164" s="5" t="s">
        <v>484</v>
      </c>
      <c r="D164" s="5" t="s">
        <v>488</v>
      </c>
      <c r="E164" s="5" t="s">
        <v>422</v>
      </c>
      <c r="F164" s="5">
        <v>133.1</v>
      </c>
      <c r="G164" s="5">
        <v>57</v>
      </c>
    </row>
    <row r="165" spans="1:7" x14ac:dyDescent="0.45">
      <c r="A165" s="5" t="s">
        <v>489</v>
      </c>
      <c r="B165" s="5" t="s">
        <v>490</v>
      </c>
      <c r="C165" s="5" t="s">
        <v>484</v>
      </c>
      <c r="D165" s="5" t="s">
        <v>491</v>
      </c>
      <c r="E165" s="5" t="s">
        <v>422</v>
      </c>
      <c r="F165" s="5">
        <v>170.7</v>
      </c>
      <c r="G165" s="5">
        <v>71.2</v>
      </c>
    </row>
    <row r="166" spans="1:7" x14ac:dyDescent="0.45">
      <c r="A166" s="5" t="s">
        <v>492</v>
      </c>
      <c r="B166" s="5" t="s">
        <v>493</v>
      </c>
      <c r="C166" s="5" t="s">
        <v>484</v>
      </c>
      <c r="D166" s="5" t="s">
        <v>494</v>
      </c>
      <c r="E166" s="5" t="s">
        <v>422</v>
      </c>
      <c r="F166" s="5">
        <v>203.8</v>
      </c>
      <c r="G166" s="5">
        <v>74.900000000000006</v>
      </c>
    </row>
    <row r="167" spans="1:7" x14ac:dyDescent="0.45">
      <c r="A167" s="5" t="s">
        <v>495</v>
      </c>
      <c r="B167" s="5" t="s">
        <v>496</v>
      </c>
      <c r="C167" s="5" t="s">
        <v>484</v>
      </c>
      <c r="D167" s="5" t="s">
        <v>497</v>
      </c>
      <c r="E167" s="5" t="s">
        <v>422</v>
      </c>
      <c r="F167" s="5">
        <v>80.599999999999994</v>
      </c>
      <c r="G167" s="5">
        <v>46.2</v>
      </c>
    </row>
    <row r="168" spans="1:7" x14ac:dyDescent="0.45">
      <c r="A168" s="5" t="s">
        <v>498</v>
      </c>
      <c r="B168" s="5" t="s">
        <v>499</v>
      </c>
      <c r="C168" s="5" t="s">
        <v>500</v>
      </c>
      <c r="D168" s="5" t="s">
        <v>108</v>
      </c>
      <c r="E168" s="5" t="s">
        <v>102</v>
      </c>
      <c r="F168" s="5">
        <v>85</v>
      </c>
      <c r="G168" s="5">
        <v>28.9</v>
      </c>
    </row>
    <row r="169" spans="1:7" x14ac:dyDescent="0.45">
      <c r="A169" s="5" t="s">
        <v>501</v>
      </c>
      <c r="B169" s="5" t="s">
        <v>502</v>
      </c>
      <c r="C169" s="5" t="s">
        <v>500</v>
      </c>
      <c r="D169" s="5" t="s">
        <v>108</v>
      </c>
      <c r="E169" s="5" t="s">
        <v>289</v>
      </c>
      <c r="F169" s="5">
        <v>72.599999999999994</v>
      </c>
      <c r="G169" s="5">
        <v>28.9</v>
      </c>
    </row>
    <row r="170" spans="1:7" x14ac:dyDescent="0.45">
      <c r="A170" s="5" t="s">
        <v>503</v>
      </c>
      <c r="B170" s="5" t="s">
        <v>504</v>
      </c>
      <c r="C170" s="5" t="s">
        <v>500</v>
      </c>
      <c r="D170" s="5" t="s">
        <v>505</v>
      </c>
      <c r="E170" s="5" t="s">
        <v>102</v>
      </c>
      <c r="F170" s="5">
        <v>136.30000000000001</v>
      </c>
      <c r="G170" s="5">
        <v>46.1</v>
      </c>
    </row>
    <row r="171" spans="1:7" x14ac:dyDescent="0.45">
      <c r="A171" s="5" t="s">
        <v>506</v>
      </c>
      <c r="B171" s="5" t="s">
        <v>507</v>
      </c>
      <c r="C171" s="5" t="s">
        <v>500</v>
      </c>
      <c r="D171" s="5" t="s">
        <v>505</v>
      </c>
      <c r="E171" s="5" t="s">
        <v>289</v>
      </c>
      <c r="F171" s="5">
        <v>124.9</v>
      </c>
      <c r="G171" s="5">
        <v>46.1</v>
      </c>
    </row>
    <row r="172" spans="1:7" x14ac:dyDescent="0.45">
      <c r="A172" s="5" t="s">
        <v>508</v>
      </c>
      <c r="B172" s="5" t="s">
        <v>509</v>
      </c>
      <c r="C172" s="5" t="s">
        <v>510</v>
      </c>
      <c r="D172" s="5" t="s">
        <v>511</v>
      </c>
      <c r="E172" s="5" t="s">
        <v>512</v>
      </c>
      <c r="F172" s="5">
        <v>84.5</v>
      </c>
      <c r="G172" s="5">
        <v>31.7</v>
      </c>
    </row>
    <row r="173" spans="1:7" x14ac:dyDescent="0.45">
      <c r="A173" s="5" t="s">
        <v>513</v>
      </c>
      <c r="B173" s="5" t="s">
        <v>514</v>
      </c>
      <c r="C173" s="5" t="s">
        <v>510</v>
      </c>
      <c r="D173" s="5" t="s">
        <v>515</v>
      </c>
      <c r="E173" s="5" t="s">
        <v>512</v>
      </c>
      <c r="F173" s="5">
        <v>109.3</v>
      </c>
      <c r="G173" s="5">
        <v>42.4</v>
      </c>
    </row>
    <row r="174" spans="1:7" x14ac:dyDescent="0.45">
      <c r="A174" s="5" t="s">
        <v>516</v>
      </c>
      <c r="B174" s="5" t="s">
        <v>517</v>
      </c>
      <c r="C174" s="5" t="s">
        <v>518</v>
      </c>
      <c r="D174" s="5" t="s">
        <v>39</v>
      </c>
      <c r="E174" s="5" t="s">
        <v>98</v>
      </c>
      <c r="F174" s="5">
        <v>114.5</v>
      </c>
      <c r="G174" s="5">
        <v>60</v>
      </c>
    </row>
    <row r="175" spans="1:7" x14ac:dyDescent="0.45">
      <c r="A175" s="5" t="s">
        <v>519</v>
      </c>
      <c r="B175" s="5" t="s">
        <v>520</v>
      </c>
      <c r="C175" s="5" t="s">
        <v>518</v>
      </c>
      <c r="D175" s="5" t="s">
        <v>112</v>
      </c>
      <c r="E175" s="5" t="s">
        <v>98</v>
      </c>
      <c r="F175" s="5">
        <v>164.1</v>
      </c>
      <c r="G175" s="5">
        <v>89.6</v>
      </c>
    </row>
    <row r="176" spans="1:7" x14ac:dyDescent="0.45">
      <c r="A176" s="5" t="s">
        <v>521</v>
      </c>
      <c r="B176" s="5" t="s">
        <v>522</v>
      </c>
      <c r="C176" s="5" t="s">
        <v>523</v>
      </c>
      <c r="D176" s="5" t="s">
        <v>195</v>
      </c>
      <c r="E176" s="5" t="s">
        <v>311</v>
      </c>
      <c r="F176" s="5">
        <v>21.3</v>
      </c>
      <c r="G176" s="5">
        <v>11.2</v>
      </c>
    </row>
    <row r="177" spans="1:7" x14ac:dyDescent="0.45">
      <c r="A177" s="5" t="s">
        <v>524</v>
      </c>
      <c r="B177" s="5" t="s">
        <v>525</v>
      </c>
      <c r="C177" s="5" t="s">
        <v>523</v>
      </c>
      <c r="D177" s="5" t="s">
        <v>163</v>
      </c>
      <c r="E177" s="5" t="s">
        <v>311</v>
      </c>
      <c r="F177" s="5">
        <v>13.6</v>
      </c>
      <c r="G177" s="5">
        <v>7.9</v>
      </c>
    </row>
    <row r="178" spans="1:7" x14ac:dyDescent="0.45">
      <c r="A178" s="5" t="s">
        <v>526</v>
      </c>
      <c r="B178" s="5" t="s">
        <v>527</v>
      </c>
      <c r="C178" s="5" t="s">
        <v>523</v>
      </c>
      <c r="D178" s="5" t="s">
        <v>97</v>
      </c>
      <c r="E178" s="5" t="s">
        <v>311</v>
      </c>
      <c r="F178" s="5">
        <v>17.5</v>
      </c>
      <c r="G178" s="5">
        <v>10.1</v>
      </c>
    </row>
    <row r="179" spans="1:7" x14ac:dyDescent="0.45">
      <c r="A179" s="5" t="s">
        <v>528</v>
      </c>
      <c r="B179" s="5" t="s">
        <v>529</v>
      </c>
      <c r="C179" s="5" t="s">
        <v>530</v>
      </c>
      <c r="D179" s="5" t="s">
        <v>97</v>
      </c>
      <c r="E179" s="5" t="s">
        <v>117</v>
      </c>
      <c r="F179" s="5">
        <v>1154.5999999999999</v>
      </c>
      <c r="G179" s="5">
        <v>420.1</v>
      </c>
    </row>
    <row r="180" spans="1:7" x14ac:dyDescent="0.45">
      <c r="A180" s="5" t="s">
        <v>531</v>
      </c>
      <c r="B180" s="5" t="s">
        <v>532</v>
      </c>
      <c r="C180" s="5" t="s">
        <v>533</v>
      </c>
      <c r="D180" s="5" t="s">
        <v>534</v>
      </c>
      <c r="E180" s="5" t="s">
        <v>54</v>
      </c>
      <c r="F180" s="5">
        <v>96.9</v>
      </c>
      <c r="G180" s="5">
        <v>46.6</v>
      </c>
    </row>
    <row r="181" spans="1:7" x14ac:dyDescent="0.45">
      <c r="A181" s="5" t="s">
        <v>535</v>
      </c>
      <c r="B181" s="5" t="s">
        <v>536</v>
      </c>
      <c r="C181" s="5" t="s">
        <v>533</v>
      </c>
      <c r="D181" s="5" t="s">
        <v>141</v>
      </c>
      <c r="E181" s="5" t="s">
        <v>54</v>
      </c>
      <c r="F181" s="5">
        <v>59.3</v>
      </c>
      <c r="G181" s="5">
        <v>32.299999999999997</v>
      </c>
    </row>
    <row r="182" spans="1:7" x14ac:dyDescent="0.45">
      <c r="A182" s="5" t="s">
        <v>537</v>
      </c>
      <c r="B182" s="5" t="s">
        <v>538</v>
      </c>
      <c r="C182" s="5" t="s">
        <v>533</v>
      </c>
      <c r="D182" s="5" t="s">
        <v>32</v>
      </c>
      <c r="E182" s="5" t="s">
        <v>54</v>
      </c>
      <c r="F182" s="5">
        <v>87</v>
      </c>
      <c r="G182" s="5">
        <v>48.3</v>
      </c>
    </row>
    <row r="183" spans="1:7" x14ac:dyDescent="0.45">
      <c r="A183" s="5" t="s">
        <v>539</v>
      </c>
      <c r="B183" s="5" t="s">
        <v>540</v>
      </c>
      <c r="C183" s="5" t="s">
        <v>533</v>
      </c>
      <c r="D183" s="5" t="s">
        <v>141</v>
      </c>
      <c r="E183" s="5" t="s">
        <v>54</v>
      </c>
      <c r="F183" s="5">
        <v>59.3</v>
      </c>
      <c r="G183" s="5">
        <v>32.299999999999997</v>
      </c>
    </row>
    <row r="184" spans="1:7" x14ac:dyDescent="0.45">
      <c r="A184" s="5" t="s">
        <v>541</v>
      </c>
      <c r="B184" s="5" t="s">
        <v>542</v>
      </c>
      <c r="C184" s="5" t="s">
        <v>533</v>
      </c>
      <c r="D184" s="5" t="s">
        <v>32</v>
      </c>
      <c r="E184" s="5" t="s">
        <v>54</v>
      </c>
      <c r="F184" s="5">
        <v>87</v>
      </c>
      <c r="G184" s="5">
        <v>48.3</v>
      </c>
    </row>
    <row r="185" spans="1:7" x14ac:dyDescent="0.45">
      <c r="A185" s="5" t="s">
        <v>543</v>
      </c>
      <c r="B185" s="5" t="s">
        <v>544</v>
      </c>
      <c r="C185" s="5" t="s">
        <v>533</v>
      </c>
      <c r="D185" s="5" t="s">
        <v>39</v>
      </c>
      <c r="E185" s="5" t="s">
        <v>54</v>
      </c>
      <c r="F185" s="5">
        <v>148.5</v>
      </c>
      <c r="G185" s="5">
        <v>82.1</v>
      </c>
    </row>
    <row r="186" spans="1:7" x14ac:dyDescent="0.45">
      <c r="A186" s="5" t="s">
        <v>545</v>
      </c>
      <c r="B186" s="5" t="s">
        <v>546</v>
      </c>
      <c r="C186" s="5" t="s">
        <v>533</v>
      </c>
      <c r="D186" s="5" t="s">
        <v>39</v>
      </c>
      <c r="E186" s="5" t="s">
        <v>54</v>
      </c>
      <c r="F186" s="5">
        <v>148.5</v>
      </c>
      <c r="G186" s="5">
        <v>82.1</v>
      </c>
    </row>
    <row r="187" spans="1:7" x14ac:dyDescent="0.45">
      <c r="A187" s="5" t="s">
        <v>547</v>
      </c>
      <c r="B187" s="5" t="s">
        <v>548</v>
      </c>
      <c r="C187" s="5" t="s">
        <v>533</v>
      </c>
      <c r="D187" s="5" t="s">
        <v>549</v>
      </c>
      <c r="E187" s="5" t="s">
        <v>54</v>
      </c>
      <c r="F187" s="5">
        <v>105</v>
      </c>
      <c r="G187" s="5">
        <v>85.1</v>
      </c>
    </row>
    <row r="188" spans="1:7" x14ac:dyDescent="0.45">
      <c r="A188" s="5" t="s">
        <v>550</v>
      </c>
      <c r="B188" s="5" t="s">
        <v>551</v>
      </c>
      <c r="C188" s="5" t="s">
        <v>533</v>
      </c>
      <c r="D188" s="5" t="s">
        <v>552</v>
      </c>
      <c r="E188" s="5" t="s">
        <v>54</v>
      </c>
      <c r="F188" s="5">
        <v>136.9</v>
      </c>
      <c r="G188" s="5">
        <v>120.5</v>
      </c>
    </row>
    <row r="189" spans="1:7" x14ac:dyDescent="0.45">
      <c r="A189" s="5" t="s">
        <v>553</v>
      </c>
      <c r="B189" s="5" t="s">
        <v>554</v>
      </c>
      <c r="C189" s="5" t="s">
        <v>555</v>
      </c>
      <c r="D189" s="5" t="s">
        <v>32</v>
      </c>
      <c r="E189" s="5" t="s">
        <v>297</v>
      </c>
      <c r="F189" s="5">
        <v>715.3</v>
      </c>
      <c r="G189" s="5">
        <v>225.7</v>
      </c>
    </row>
    <row r="190" spans="1:7" x14ac:dyDescent="0.45">
      <c r="A190" s="5" t="s">
        <v>556</v>
      </c>
      <c r="B190" s="5" t="s">
        <v>557</v>
      </c>
      <c r="C190" s="5" t="s">
        <v>555</v>
      </c>
      <c r="D190" s="5" t="s">
        <v>32</v>
      </c>
      <c r="E190" s="5" t="s">
        <v>297</v>
      </c>
      <c r="F190" s="5">
        <v>715.3</v>
      </c>
      <c r="G190" s="5">
        <v>225.7</v>
      </c>
    </row>
    <row r="191" spans="1:7" x14ac:dyDescent="0.45">
      <c r="A191" s="5" t="s">
        <v>558</v>
      </c>
      <c r="B191" s="5" t="s">
        <v>559</v>
      </c>
      <c r="C191" s="5" t="s">
        <v>560</v>
      </c>
      <c r="D191" s="5" t="s">
        <v>561</v>
      </c>
      <c r="E191" s="5" t="s">
        <v>562</v>
      </c>
      <c r="F191" s="5">
        <v>599.29999999999995</v>
      </c>
      <c r="G191" s="5">
        <v>261.39999999999998</v>
      </c>
    </row>
    <row r="192" spans="1:7" x14ac:dyDescent="0.45">
      <c r="A192" s="5" t="s">
        <v>563</v>
      </c>
      <c r="B192" s="5" t="s">
        <v>564</v>
      </c>
      <c r="C192" s="5" t="s">
        <v>560</v>
      </c>
      <c r="D192" s="5" t="s">
        <v>565</v>
      </c>
      <c r="E192" s="5" t="s">
        <v>562</v>
      </c>
      <c r="F192" s="5">
        <v>599.29999999999995</v>
      </c>
      <c r="G192" s="5">
        <v>261.39999999999998</v>
      </c>
    </row>
    <row r="193" spans="1:7" x14ac:dyDescent="0.45">
      <c r="A193" s="5" t="s">
        <v>566</v>
      </c>
      <c r="B193" s="5" t="s">
        <v>567</v>
      </c>
      <c r="C193" s="5" t="s">
        <v>568</v>
      </c>
      <c r="D193" s="5" t="s">
        <v>279</v>
      </c>
      <c r="E193" s="5" t="s">
        <v>569</v>
      </c>
      <c r="F193" s="5">
        <v>44.7</v>
      </c>
      <c r="G193" s="5">
        <v>24.4</v>
      </c>
    </row>
    <row r="194" spans="1:7" x14ac:dyDescent="0.45">
      <c r="A194" s="5" t="s">
        <v>570</v>
      </c>
      <c r="B194" s="5" t="s">
        <v>571</v>
      </c>
      <c r="C194" s="5" t="s">
        <v>572</v>
      </c>
      <c r="D194" s="5" t="s">
        <v>163</v>
      </c>
      <c r="E194" s="5" t="s">
        <v>93</v>
      </c>
      <c r="F194" s="5">
        <v>36.4</v>
      </c>
      <c r="G194" s="5">
        <v>13.9</v>
      </c>
    </row>
    <row r="195" spans="1:7" x14ac:dyDescent="0.45">
      <c r="A195" s="5" t="s">
        <v>573</v>
      </c>
      <c r="B195" s="5" t="s">
        <v>574</v>
      </c>
      <c r="C195" s="5" t="s">
        <v>572</v>
      </c>
      <c r="D195" s="5" t="s">
        <v>381</v>
      </c>
      <c r="E195" s="5" t="s">
        <v>93</v>
      </c>
      <c r="F195" s="5">
        <v>60.2</v>
      </c>
      <c r="G195" s="5">
        <v>23</v>
      </c>
    </row>
    <row r="196" spans="1:7" x14ac:dyDescent="0.45">
      <c r="A196" s="5" t="s">
        <v>575</v>
      </c>
      <c r="B196" s="5" t="s">
        <v>576</v>
      </c>
      <c r="C196" s="5" t="s">
        <v>572</v>
      </c>
      <c r="D196" s="5" t="s">
        <v>577</v>
      </c>
      <c r="E196" s="5" t="s">
        <v>93</v>
      </c>
      <c r="F196" s="5">
        <v>79.099999999999994</v>
      </c>
      <c r="G196" s="5">
        <v>31</v>
      </c>
    </row>
    <row r="197" spans="1:7" x14ac:dyDescent="0.45">
      <c r="A197" s="5" t="s">
        <v>578</v>
      </c>
      <c r="B197" s="5" t="s">
        <v>579</v>
      </c>
      <c r="C197" s="5" t="s">
        <v>572</v>
      </c>
      <c r="D197" s="5" t="s">
        <v>491</v>
      </c>
      <c r="E197" s="5" t="s">
        <v>93</v>
      </c>
      <c r="F197" s="5">
        <v>36.4</v>
      </c>
      <c r="G197" s="5">
        <v>12.9</v>
      </c>
    </row>
    <row r="198" spans="1:7" x14ac:dyDescent="0.45">
      <c r="A198" s="5" t="s">
        <v>580</v>
      </c>
      <c r="B198" s="5" t="s">
        <v>581</v>
      </c>
      <c r="C198" s="5" t="s">
        <v>572</v>
      </c>
      <c r="D198" s="5" t="s">
        <v>582</v>
      </c>
      <c r="E198" s="5" t="s">
        <v>93</v>
      </c>
      <c r="F198" s="5">
        <v>60.2</v>
      </c>
      <c r="G198" s="5">
        <v>20.9</v>
      </c>
    </row>
    <row r="199" spans="1:7" x14ac:dyDescent="0.45">
      <c r="A199" s="5" t="s">
        <v>583</v>
      </c>
      <c r="B199" s="5" t="s">
        <v>584</v>
      </c>
      <c r="C199" s="5" t="s">
        <v>572</v>
      </c>
      <c r="D199" s="5" t="s">
        <v>585</v>
      </c>
      <c r="E199" s="5" t="s">
        <v>93</v>
      </c>
      <c r="F199" s="5">
        <v>79.099999999999994</v>
      </c>
      <c r="G199" s="5">
        <v>28.8</v>
      </c>
    </row>
    <row r="200" spans="1:7" x14ac:dyDescent="0.45">
      <c r="A200" s="5" t="s">
        <v>586</v>
      </c>
      <c r="B200" s="5" t="s">
        <v>587</v>
      </c>
      <c r="C200" s="5" t="s">
        <v>588</v>
      </c>
      <c r="D200" s="5" t="s">
        <v>32</v>
      </c>
      <c r="E200" s="5" t="s">
        <v>196</v>
      </c>
      <c r="F200" s="5">
        <v>56.6</v>
      </c>
      <c r="G200" s="5">
        <v>24.2</v>
      </c>
    </row>
    <row r="201" spans="1:7" x14ac:dyDescent="0.45">
      <c r="A201" s="5" t="s">
        <v>589</v>
      </c>
      <c r="B201" s="5" t="s">
        <v>590</v>
      </c>
      <c r="C201" s="5" t="s">
        <v>588</v>
      </c>
      <c r="D201" s="5" t="s">
        <v>39</v>
      </c>
      <c r="E201" s="5" t="s">
        <v>196</v>
      </c>
      <c r="F201" s="5">
        <v>97.2</v>
      </c>
      <c r="G201" s="5">
        <v>42.2</v>
      </c>
    </row>
    <row r="202" spans="1:7" x14ac:dyDescent="0.45">
      <c r="A202" s="5" t="s">
        <v>591</v>
      </c>
      <c r="B202" s="5" t="s">
        <v>592</v>
      </c>
      <c r="C202" s="5" t="s">
        <v>588</v>
      </c>
      <c r="D202" s="5" t="s">
        <v>112</v>
      </c>
      <c r="E202" s="5" t="s">
        <v>196</v>
      </c>
      <c r="F202" s="5">
        <v>174.8</v>
      </c>
      <c r="G202" s="5">
        <v>87.4</v>
      </c>
    </row>
    <row r="203" spans="1:7" x14ac:dyDescent="0.45">
      <c r="A203" s="5" t="s">
        <v>593</v>
      </c>
      <c r="B203" s="5" t="s">
        <v>594</v>
      </c>
      <c r="C203" s="5" t="s">
        <v>588</v>
      </c>
      <c r="D203" s="5" t="s">
        <v>32</v>
      </c>
      <c r="E203" s="5" t="s">
        <v>196</v>
      </c>
      <c r="F203" s="5">
        <v>56.6</v>
      </c>
      <c r="G203" s="5">
        <v>30.3</v>
      </c>
    </row>
    <row r="204" spans="1:7" x14ac:dyDescent="0.45">
      <c r="A204" s="5" t="s">
        <v>595</v>
      </c>
      <c r="B204" s="5" t="s">
        <v>596</v>
      </c>
      <c r="C204" s="5" t="s">
        <v>588</v>
      </c>
      <c r="D204" s="5" t="s">
        <v>39</v>
      </c>
      <c r="E204" s="5" t="s">
        <v>196</v>
      </c>
      <c r="F204" s="5">
        <v>97.2</v>
      </c>
      <c r="G204" s="5">
        <v>53.2</v>
      </c>
    </row>
    <row r="205" spans="1:7" x14ac:dyDescent="0.45">
      <c r="A205" s="5" t="s">
        <v>597</v>
      </c>
      <c r="B205" s="5" t="s">
        <v>598</v>
      </c>
      <c r="C205" s="5" t="s">
        <v>588</v>
      </c>
      <c r="D205" s="5" t="s">
        <v>112</v>
      </c>
      <c r="E205" s="5" t="s">
        <v>196</v>
      </c>
      <c r="F205" s="5">
        <v>174.8</v>
      </c>
      <c r="G205" s="5">
        <v>90.7</v>
      </c>
    </row>
    <row r="206" spans="1:7" x14ac:dyDescent="0.45">
      <c r="A206" s="5" t="s">
        <v>599</v>
      </c>
      <c r="B206" s="5" t="s">
        <v>600</v>
      </c>
      <c r="C206" s="5" t="s">
        <v>588</v>
      </c>
      <c r="D206" s="5" t="s">
        <v>475</v>
      </c>
      <c r="E206" s="5" t="s">
        <v>196</v>
      </c>
      <c r="F206" s="5">
        <v>268.89999999999998</v>
      </c>
      <c r="G206" s="5">
        <v>109.8</v>
      </c>
    </row>
    <row r="207" spans="1:7" x14ac:dyDescent="0.45">
      <c r="A207" s="5" t="s">
        <v>601</v>
      </c>
      <c r="B207" s="5" t="s">
        <v>602</v>
      </c>
      <c r="C207" s="5" t="s">
        <v>603</v>
      </c>
      <c r="D207" s="5" t="s">
        <v>228</v>
      </c>
      <c r="E207" s="5" t="s">
        <v>604</v>
      </c>
      <c r="F207" s="5">
        <v>55.9</v>
      </c>
      <c r="G207" s="5">
        <v>23.3</v>
      </c>
    </row>
    <row r="208" spans="1:7" x14ac:dyDescent="0.45">
      <c r="A208" s="5" t="s">
        <v>605</v>
      </c>
      <c r="B208" s="5" t="s">
        <v>606</v>
      </c>
      <c r="C208" s="5" t="s">
        <v>603</v>
      </c>
      <c r="D208" s="5" t="s">
        <v>279</v>
      </c>
      <c r="E208" s="5" t="s">
        <v>604</v>
      </c>
      <c r="F208" s="5">
        <v>100.8</v>
      </c>
      <c r="G208" s="5">
        <v>35.6</v>
      </c>
    </row>
    <row r="209" spans="1:7" x14ac:dyDescent="0.45">
      <c r="A209" s="5" t="s">
        <v>607</v>
      </c>
      <c r="B209" s="5" t="s">
        <v>608</v>
      </c>
      <c r="C209" s="5" t="s">
        <v>603</v>
      </c>
      <c r="D209" s="5" t="s">
        <v>447</v>
      </c>
      <c r="E209" s="5" t="s">
        <v>604</v>
      </c>
      <c r="F209" s="5">
        <v>121</v>
      </c>
      <c r="G209" s="5">
        <v>44.4</v>
      </c>
    </row>
    <row r="210" spans="1:7" x14ac:dyDescent="0.45">
      <c r="A210" s="5" t="s">
        <v>609</v>
      </c>
      <c r="B210" s="5" t="s">
        <v>610</v>
      </c>
      <c r="C210" s="5" t="s">
        <v>611</v>
      </c>
      <c r="D210" s="5" t="s">
        <v>612</v>
      </c>
      <c r="E210" s="5" t="s">
        <v>225</v>
      </c>
      <c r="F210" s="5">
        <v>10.1</v>
      </c>
      <c r="G210" s="5">
        <v>6.3</v>
      </c>
    </row>
    <row r="211" spans="1:7" x14ac:dyDescent="0.45">
      <c r="A211" s="5" t="s">
        <v>613</v>
      </c>
      <c r="B211" s="5" t="s">
        <v>614</v>
      </c>
      <c r="C211" s="5" t="s">
        <v>611</v>
      </c>
      <c r="D211" s="5" t="s">
        <v>175</v>
      </c>
      <c r="E211" s="5" t="s">
        <v>225</v>
      </c>
      <c r="F211" s="5">
        <v>10.1</v>
      </c>
      <c r="G211" s="5">
        <v>8.6</v>
      </c>
    </row>
    <row r="212" spans="1:7" x14ac:dyDescent="0.45">
      <c r="A212" s="5" t="s">
        <v>615</v>
      </c>
      <c r="B212" s="5" t="s">
        <v>616</v>
      </c>
      <c r="C212" s="5" t="s">
        <v>617</v>
      </c>
      <c r="D212" s="5" t="s">
        <v>488</v>
      </c>
      <c r="E212" s="5" t="s">
        <v>93</v>
      </c>
      <c r="F212" s="5">
        <v>9.5</v>
      </c>
      <c r="G212" s="5">
        <v>7.6</v>
      </c>
    </row>
    <row r="213" spans="1:7" x14ac:dyDescent="0.45">
      <c r="A213" s="5" t="s">
        <v>618</v>
      </c>
      <c r="B213" s="5" t="s">
        <v>619</v>
      </c>
      <c r="C213" s="5" t="s">
        <v>620</v>
      </c>
      <c r="D213" s="5" t="s">
        <v>112</v>
      </c>
      <c r="E213" s="5" t="s">
        <v>621</v>
      </c>
      <c r="F213" s="5">
        <v>11.2</v>
      </c>
      <c r="G213" s="5">
        <v>5.9</v>
      </c>
    </row>
    <row r="214" spans="1:7" x14ac:dyDescent="0.45">
      <c r="A214" s="5" t="s">
        <v>622</v>
      </c>
      <c r="B214" s="5" t="s">
        <v>623</v>
      </c>
      <c r="C214" s="5" t="s">
        <v>624</v>
      </c>
      <c r="D214" s="5" t="s">
        <v>97</v>
      </c>
      <c r="E214" s="5" t="s">
        <v>54</v>
      </c>
      <c r="F214" s="5">
        <v>9.5</v>
      </c>
      <c r="G214" s="5">
        <v>5.9</v>
      </c>
    </row>
    <row r="215" spans="1:7" x14ac:dyDescent="0.45">
      <c r="A215" s="5" t="s">
        <v>625</v>
      </c>
      <c r="B215" s="5" t="s">
        <v>626</v>
      </c>
      <c r="C215" s="5" t="s">
        <v>627</v>
      </c>
      <c r="D215" s="5" t="s">
        <v>53</v>
      </c>
      <c r="E215" s="5" t="s">
        <v>146</v>
      </c>
      <c r="F215" s="5">
        <v>9</v>
      </c>
      <c r="G215" s="5">
        <v>8.9</v>
      </c>
    </row>
    <row r="216" spans="1:7" x14ac:dyDescent="0.45">
      <c r="A216" s="5" t="s">
        <v>628</v>
      </c>
      <c r="B216" s="5" t="s">
        <v>629</v>
      </c>
      <c r="C216" s="5" t="s">
        <v>630</v>
      </c>
      <c r="D216" s="5" t="s">
        <v>163</v>
      </c>
      <c r="E216" s="5" t="s">
        <v>208</v>
      </c>
      <c r="F216" s="5">
        <v>7.4</v>
      </c>
      <c r="G216" s="5">
        <v>5.9</v>
      </c>
    </row>
    <row r="217" spans="1:7" x14ac:dyDescent="0.45">
      <c r="A217" s="5" t="s">
        <v>631</v>
      </c>
      <c r="B217" s="5" t="s">
        <v>632</v>
      </c>
      <c r="C217" s="5" t="s">
        <v>633</v>
      </c>
      <c r="D217" s="5" t="s">
        <v>444</v>
      </c>
      <c r="E217" s="5" t="s">
        <v>54</v>
      </c>
      <c r="F217" s="5">
        <v>8.6999999999999993</v>
      </c>
      <c r="G217" s="5">
        <v>6.1</v>
      </c>
    </row>
    <row r="218" spans="1:7" x14ac:dyDescent="0.45">
      <c r="A218" s="5" t="s">
        <v>634</v>
      </c>
      <c r="B218" s="5" t="s">
        <v>635</v>
      </c>
      <c r="C218" s="5" t="s">
        <v>633</v>
      </c>
      <c r="D218" s="5" t="s">
        <v>447</v>
      </c>
      <c r="E218" s="5" t="s">
        <v>54</v>
      </c>
      <c r="F218" s="5">
        <v>10.1</v>
      </c>
      <c r="G218" s="5">
        <v>6.4</v>
      </c>
    </row>
    <row r="219" spans="1:7" x14ac:dyDescent="0.45">
      <c r="A219" s="5" t="s">
        <v>636</v>
      </c>
      <c r="B219" s="5" t="s">
        <v>637</v>
      </c>
      <c r="C219" s="5" t="s">
        <v>638</v>
      </c>
      <c r="D219" s="5" t="s">
        <v>39</v>
      </c>
      <c r="E219" s="5" t="s">
        <v>54</v>
      </c>
      <c r="F219" s="5">
        <v>9.5</v>
      </c>
      <c r="G219" s="5">
        <v>5.9</v>
      </c>
    </row>
    <row r="220" spans="1:7" x14ac:dyDescent="0.45">
      <c r="A220" s="5" t="s">
        <v>3105</v>
      </c>
      <c r="B220" s="5" t="s">
        <v>3106</v>
      </c>
      <c r="C220" s="5" t="s">
        <v>638</v>
      </c>
      <c r="D220" s="5" t="s">
        <v>39</v>
      </c>
      <c r="E220" s="5" t="s">
        <v>54</v>
      </c>
      <c r="F220" s="5">
        <v>9.5</v>
      </c>
      <c r="G220" s="5">
        <v>5.9</v>
      </c>
    </row>
    <row r="221" spans="1:7" x14ac:dyDescent="0.45">
      <c r="A221" s="5" t="s">
        <v>641</v>
      </c>
      <c r="B221" s="5" t="s">
        <v>3104</v>
      </c>
      <c r="C221" s="5" t="s">
        <v>3107</v>
      </c>
      <c r="D221" s="5" t="s">
        <v>32</v>
      </c>
      <c r="E221" s="5" t="s">
        <v>297</v>
      </c>
      <c r="F221" s="5">
        <v>21.5</v>
      </c>
      <c r="G221" s="5">
        <v>11.3</v>
      </c>
    </row>
    <row r="222" spans="1:7" x14ac:dyDescent="0.45">
      <c r="A222" s="5" t="s">
        <v>644</v>
      </c>
      <c r="B222" s="5" t="s">
        <v>645</v>
      </c>
      <c r="C222" s="5" t="s">
        <v>643</v>
      </c>
      <c r="D222" s="5" t="s">
        <v>39</v>
      </c>
      <c r="E222" s="5" t="s">
        <v>297</v>
      </c>
      <c r="F222" s="5">
        <v>36.9</v>
      </c>
      <c r="G222" s="5">
        <v>19.399999999999999</v>
      </c>
    </row>
    <row r="223" spans="1:7" x14ac:dyDescent="0.45">
      <c r="A223" s="5" t="s">
        <v>646</v>
      </c>
      <c r="B223" s="5" t="s">
        <v>647</v>
      </c>
      <c r="C223" s="5" t="s">
        <v>648</v>
      </c>
      <c r="D223" s="5" t="s">
        <v>32</v>
      </c>
      <c r="E223" s="5" t="s">
        <v>439</v>
      </c>
      <c r="F223" s="5">
        <v>10.1</v>
      </c>
      <c r="G223" s="5">
        <v>5.9</v>
      </c>
    </row>
    <row r="224" spans="1:7" x14ac:dyDescent="0.45">
      <c r="A224" s="5" t="s">
        <v>649</v>
      </c>
      <c r="B224" s="5" t="s">
        <v>650</v>
      </c>
      <c r="C224" s="5" t="s">
        <v>651</v>
      </c>
      <c r="D224" s="5" t="s">
        <v>39</v>
      </c>
      <c r="E224" s="5" t="s">
        <v>604</v>
      </c>
      <c r="F224" s="5">
        <v>10.1</v>
      </c>
      <c r="G224" s="5">
        <v>6.4</v>
      </c>
    </row>
    <row r="225" spans="1:7" x14ac:dyDescent="0.45">
      <c r="A225" s="5" t="s">
        <v>652</v>
      </c>
      <c r="B225" s="5" t="s">
        <v>653</v>
      </c>
      <c r="C225" s="5" t="s">
        <v>654</v>
      </c>
      <c r="D225" s="5" t="s">
        <v>32</v>
      </c>
      <c r="E225" s="5" t="s">
        <v>36</v>
      </c>
      <c r="F225" s="5">
        <v>9.8000000000000007</v>
      </c>
      <c r="G225" s="5">
        <v>5.7</v>
      </c>
    </row>
    <row r="226" spans="1:7" x14ac:dyDescent="0.45">
      <c r="A226" s="5" t="s">
        <v>655</v>
      </c>
      <c r="B226" s="5" t="s">
        <v>3103</v>
      </c>
      <c r="C226" s="5" t="s">
        <v>657</v>
      </c>
      <c r="D226" s="5" t="s">
        <v>163</v>
      </c>
      <c r="E226" s="5" t="s">
        <v>604</v>
      </c>
      <c r="F226" s="5">
        <v>9.8000000000000007</v>
      </c>
      <c r="G226" s="5">
        <v>5.9</v>
      </c>
    </row>
    <row r="227" spans="1:7" x14ac:dyDescent="0.45">
      <c r="A227" s="5" t="s">
        <v>658</v>
      </c>
      <c r="B227" s="5" t="s">
        <v>659</v>
      </c>
      <c r="C227" s="5" t="s">
        <v>657</v>
      </c>
      <c r="D227" s="5" t="s">
        <v>97</v>
      </c>
      <c r="E227" s="5" t="s">
        <v>604</v>
      </c>
      <c r="F227" s="5">
        <v>10.4</v>
      </c>
      <c r="G227" s="5">
        <v>5.9</v>
      </c>
    </row>
    <row r="228" spans="1:7" x14ac:dyDescent="0.45">
      <c r="A228" s="5" t="s">
        <v>660</v>
      </c>
      <c r="B228" s="5" t="s">
        <v>661</v>
      </c>
      <c r="C228" s="5" t="s">
        <v>662</v>
      </c>
      <c r="D228" s="5" t="s">
        <v>32</v>
      </c>
      <c r="E228" s="5" t="s">
        <v>123</v>
      </c>
      <c r="F228" s="5">
        <v>9.9</v>
      </c>
      <c r="G228" s="5">
        <v>8.9</v>
      </c>
    </row>
    <row r="229" spans="1:7" x14ac:dyDescent="0.45">
      <c r="A229" s="5" t="s">
        <v>663</v>
      </c>
      <c r="B229" s="5" t="s">
        <v>664</v>
      </c>
      <c r="C229" s="5" t="s">
        <v>662</v>
      </c>
      <c r="D229" s="5" t="s">
        <v>39</v>
      </c>
      <c r="E229" s="5" t="s">
        <v>123</v>
      </c>
      <c r="F229" s="5">
        <v>14.8</v>
      </c>
      <c r="G229" s="5">
        <v>7.8</v>
      </c>
    </row>
    <row r="230" spans="1:7" x14ac:dyDescent="0.45">
      <c r="A230" s="5" t="s">
        <v>665</v>
      </c>
      <c r="B230" s="5" t="s">
        <v>666</v>
      </c>
      <c r="C230" s="5" t="s">
        <v>667</v>
      </c>
      <c r="D230" s="5" t="s">
        <v>425</v>
      </c>
      <c r="E230" s="5" t="s">
        <v>297</v>
      </c>
      <c r="F230" s="5">
        <v>16.5</v>
      </c>
      <c r="G230" s="5">
        <v>10.1</v>
      </c>
    </row>
    <row r="231" spans="1:7" x14ac:dyDescent="0.45">
      <c r="A231" s="5" t="s">
        <v>668</v>
      </c>
      <c r="B231" s="5" t="s">
        <v>669</v>
      </c>
      <c r="C231" s="5" t="s">
        <v>667</v>
      </c>
      <c r="D231" s="5" t="s">
        <v>32</v>
      </c>
      <c r="E231" s="5" t="s">
        <v>297</v>
      </c>
      <c r="F231" s="5">
        <v>20.2</v>
      </c>
      <c r="G231" s="5">
        <v>10.1</v>
      </c>
    </row>
    <row r="232" spans="1:7" x14ac:dyDescent="0.45">
      <c r="A232" s="5" t="s">
        <v>670</v>
      </c>
      <c r="B232" s="5" t="s">
        <v>671</v>
      </c>
      <c r="C232" s="5" t="s">
        <v>667</v>
      </c>
      <c r="D232" s="5" t="s">
        <v>672</v>
      </c>
      <c r="E232" s="5" t="s">
        <v>297</v>
      </c>
      <c r="F232" s="5">
        <v>11.8</v>
      </c>
      <c r="G232" s="5">
        <v>10.1</v>
      </c>
    </row>
    <row r="233" spans="1:7" x14ac:dyDescent="0.45">
      <c r="A233" s="5" t="s">
        <v>673</v>
      </c>
      <c r="B233" s="5" t="s">
        <v>674</v>
      </c>
      <c r="C233" s="5" t="s">
        <v>675</v>
      </c>
      <c r="D233" s="5" t="s">
        <v>676</v>
      </c>
      <c r="E233" s="5" t="s">
        <v>604</v>
      </c>
      <c r="F233" s="5">
        <v>9.6999999999999993</v>
      </c>
      <c r="G233" s="5">
        <v>7.9</v>
      </c>
    </row>
    <row r="234" spans="1:7" x14ac:dyDescent="0.45">
      <c r="A234" s="5" t="s">
        <v>677</v>
      </c>
      <c r="B234" s="5" t="s">
        <v>678</v>
      </c>
      <c r="C234" s="5" t="s">
        <v>675</v>
      </c>
      <c r="D234" s="5" t="s">
        <v>679</v>
      </c>
      <c r="E234" s="5" t="s">
        <v>604</v>
      </c>
      <c r="F234" s="5">
        <v>14.9</v>
      </c>
      <c r="G234" s="5">
        <v>10.6</v>
      </c>
    </row>
    <row r="235" spans="1:7" x14ac:dyDescent="0.45">
      <c r="A235" s="5" t="s">
        <v>680</v>
      </c>
      <c r="B235" s="5" t="s">
        <v>681</v>
      </c>
      <c r="C235" s="5" t="s">
        <v>682</v>
      </c>
      <c r="D235" s="5" t="s">
        <v>488</v>
      </c>
      <c r="E235" s="5" t="s">
        <v>683</v>
      </c>
      <c r="F235" s="5">
        <v>23</v>
      </c>
      <c r="G235" s="5">
        <v>12.9</v>
      </c>
    </row>
    <row r="236" spans="1:7" x14ac:dyDescent="0.45">
      <c r="A236" s="5" t="s">
        <v>684</v>
      </c>
      <c r="B236" s="5" t="s">
        <v>685</v>
      </c>
      <c r="C236" s="5" t="s">
        <v>682</v>
      </c>
      <c r="D236" s="5" t="s">
        <v>511</v>
      </c>
      <c r="E236" s="5" t="s">
        <v>683</v>
      </c>
      <c r="F236" s="5">
        <v>35.200000000000003</v>
      </c>
      <c r="G236" s="5">
        <v>19.8</v>
      </c>
    </row>
    <row r="237" spans="1:7" x14ac:dyDescent="0.45">
      <c r="A237" s="5" t="s">
        <v>686</v>
      </c>
      <c r="B237" s="5" t="s">
        <v>687</v>
      </c>
      <c r="C237" s="5" t="s">
        <v>688</v>
      </c>
      <c r="D237" s="5" t="s">
        <v>577</v>
      </c>
      <c r="E237" s="5" t="s">
        <v>689</v>
      </c>
      <c r="F237" s="5">
        <v>26.8</v>
      </c>
      <c r="G237" s="5">
        <v>23.6</v>
      </c>
    </row>
    <row r="238" spans="1:7" x14ac:dyDescent="0.45">
      <c r="A238" s="5" t="s">
        <v>690</v>
      </c>
      <c r="B238" s="5" t="s">
        <v>691</v>
      </c>
      <c r="C238" s="5" t="s">
        <v>692</v>
      </c>
      <c r="D238" s="5" t="s">
        <v>577</v>
      </c>
      <c r="E238" s="5" t="s">
        <v>693</v>
      </c>
      <c r="F238" s="5">
        <v>27.5</v>
      </c>
      <c r="G238" s="5">
        <v>15</v>
      </c>
    </row>
    <row r="239" spans="1:7" x14ac:dyDescent="0.45">
      <c r="A239" s="5" t="s">
        <v>694</v>
      </c>
      <c r="B239" s="5" t="s">
        <v>695</v>
      </c>
      <c r="C239" s="5" t="s">
        <v>692</v>
      </c>
      <c r="D239" s="5" t="s">
        <v>145</v>
      </c>
      <c r="E239" s="5" t="s">
        <v>693</v>
      </c>
      <c r="F239" s="5">
        <v>25.1</v>
      </c>
      <c r="G239" s="5">
        <v>16.5</v>
      </c>
    </row>
    <row r="240" spans="1:7" x14ac:dyDescent="0.45">
      <c r="A240" s="5" t="s">
        <v>696</v>
      </c>
      <c r="B240" s="5" t="s">
        <v>697</v>
      </c>
      <c r="C240" s="5" t="s">
        <v>698</v>
      </c>
      <c r="D240" s="5" t="s">
        <v>97</v>
      </c>
      <c r="E240" s="5" t="s">
        <v>693</v>
      </c>
      <c r="F240" s="5">
        <v>19.600000000000001</v>
      </c>
      <c r="G240" s="5">
        <v>10.3</v>
      </c>
    </row>
    <row r="241" spans="1:7" x14ac:dyDescent="0.45">
      <c r="A241" s="5" t="s">
        <v>699</v>
      </c>
      <c r="B241" s="5" t="s">
        <v>700</v>
      </c>
      <c r="C241" s="5" t="s">
        <v>698</v>
      </c>
      <c r="D241" s="5" t="s">
        <v>145</v>
      </c>
      <c r="E241" s="5" t="s">
        <v>693</v>
      </c>
      <c r="F241" s="5">
        <v>32.700000000000003</v>
      </c>
      <c r="G241" s="5">
        <v>17.2</v>
      </c>
    </row>
    <row r="242" spans="1:7" x14ac:dyDescent="0.45">
      <c r="A242" s="5" t="s">
        <v>701</v>
      </c>
      <c r="B242" s="5" t="s">
        <v>702</v>
      </c>
      <c r="C242" s="5" t="s">
        <v>703</v>
      </c>
      <c r="D242" s="5" t="s">
        <v>491</v>
      </c>
      <c r="E242" s="5" t="s">
        <v>196</v>
      </c>
      <c r="F242" s="5">
        <v>24.1</v>
      </c>
      <c r="G242" s="5">
        <v>12.7</v>
      </c>
    </row>
    <row r="243" spans="1:7" x14ac:dyDescent="0.45">
      <c r="A243" s="5" t="s">
        <v>704</v>
      </c>
      <c r="B243" s="5" t="s">
        <v>705</v>
      </c>
      <c r="C243" s="5" t="s">
        <v>703</v>
      </c>
      <c r="D243" s="5" t="s">
        <v>676</v>
      </c>
      <c r="E243" s="5" t="s">
        <v>196</v>
      </c>
      <c r="F243" s="5">
        <v>40.9</v>
      </c>
      <c r="G243" s="5">
        <v>21.5</v>
      </c>
    </row>
    <row r="244" spans="1:7" x14ac:dyDescent="0.45">
      <c r="A244" s="5" t="s">
        <v>706</v>
      </c>
      <c r="B244" s="5" t="s">
        <v>707</v>
      </c>
      <c r="C244" s="5" t="s">
        <v>708</v>
      </c>
      <c r="D244" s="5" t="s">
        <v>97</v>
      </c>
      <c r="E244" s="5" t="s">
        <v>54</v>
      </c>
      <c r="F244" s="5">
        <v>46.5</v>
      </c>
      <c r="G244" s="5">
        <v>16.2</v>
      </c>
    </row>
    <row r="245" spans="1:7" x14ac:dyDescent="0.45">
      <c r="A245" s="5" t="s">
        <v>709</v>
      </c>
      <c r="B245" s="5" t="s">
        <v>710</v>
      </c>
      <c r="C245" s="5" t="s">
        <v>708</v>
      </c>
      <c r="D245" s="5" t="s">
        <v>145</v>
      </c>
      <c r="E245" s="5" t="s">
        <v>54</v>
      </c>
      <c r="F245" s="5">
        <v>80.599999999999994</v>
      </c>
      <c r="G245" s="5">
        <v>28.3</v>
      </c>
    </row>
    <row r="246" spans="1:7" x14ac:dyDescent="0.45">
      <c r="A246" s="5" t="s">
        <v>711</v>
      </c>
      <c r="B246" s="5" t="s">
        <v>712</v>
      </c>
      <c r="C246" s="5" t="s">
        <v>713</v>
      </c>
      <c r="D246" s="5" t="s">
        <v>714</v>
      </c>
      <c r="E246" s="5" t="s">
        <v>78</v>
      </c>
      <c r="F246" s="5">
        <v>110.5</v>
      </c>
      <c r="G246" s="5">
        <v>40</v>
      </c>
    </row>
    <row r="247" spans="1:7" x14ac:dyDescent="0.45">
      <c r="A247" s="5" t="s">
        <v>715</v>
      </c>
      <c r="B247" s="5" t="s">
        <v>716</v>
      </c>
      <c r="C247" s="5" t="s">
        <v>713</v>
      </c>
      <c r="D247" s="5" t="s">
        <v>200</v>
      </c>
      <c r="E247" s="5" t="s">
        <v>78</v>
      </c>
      <c r="F247" s="5">
        <v>202.3</v>
      </c>
      <c r="G247" s="5">
        <v>72.400000000000006</v>
      </c>
    </row>
    <row r="248" spans="1:7" x14ac:dyDescent="0.45">
      <c r="A248" s="5" t="s">
        <v>717</v>
      </c>
      <c r="B248" s="5" t="s">
        <v>718</v>
      </c>
      <c r="C248" s="5" t="s">
        <v>719</v>
      </c>
      <c r="D248" s="5" t="s">
        <v>27</v>
      </c>
      <c r="E248" s="5" t="s">
        <v>720</v>
      </c>
      <c r="F248" s="5">
        <v>9.8000000000000007</v>
      </c>
      <c r="G248" s="5">
        <v>6.2</v>
      </c>
    </row>
    <row r="249" spans="1:7" x14ac:dyDescent="0.45">
      <c r="A249" s="5" t="s">
        <v>721</v>
      </c>
      <c r="B249" s="5" t="s">
        <v>722</v>
      </c>
      <c r="C249" s="5" t="s">
        <v>719</v>
      </c>
      <c r="D249" s="5" t="s">
        <v>53</v>
      </c>
      <c r="E249" s="5" t="s">
        <v>720</v>
      </c>
      <c r="F249" s="5">
        <v>9.8000000000000007</v>
      </c>
      <c r="G249" s="5">
        <v>6.2</v>
      </c>
    </row>
    <row r="250" spans="1:7" x14ac:dyDescent="0.45">
      <c r="A250" s="5" t="s">
        <v>723</v>
      </c>
      <c r="B250" s="5" t="s">
        <v>724</v>
      </c>
      <c r="C250" s="5" t="s">
        <v>725</v>
      </c>
      <c r="D250" s="5" t="s">
        <v>163</v>
      </c>
      <c r="E250" s="5" t="s">
        <v>46</v>
      </c>
      <c r="F250" s="5">
        <v>14.5</v>
      </c>
      <c r="G250" s="5">
        <v>10.1</v>
      </c>
    </row>
    <row r="251" spans="1:7" x14ac:dyDescent="0.45">
      <c r="A251" s="5" t="s">
        <v>726</v>
      </c>
      <c r="B251" s="5" t="s">
        <v>727</v>
      </c>
      <c r="C251" s="5" t="s">
        <v>725</v>
      </c>
      <c r="D251" s="5" t="s">
        <v>97</v>
      </c>
      <c r="E251" s="5" t="s">
        <v>46</v>
      </c>
      <c r="F251" s="5">
        <v>31.3</v>
      </c>
      <c r="G251" s="5">
        <v>7.8</v>
      </c>
    </row>
    <row r="252" spans="1:7" x14ac:dyDescent="0.45">
      <c r="A252" s="5" t="s">
        <v>728</v>
      </c>
      <c r="B252" s="5" t="s">
        <v>729</v>
      </c>
      <c r="C252" s="5" t="s">
        <v>730</v>
      </c>
      <c r="D252" s="5" t="s">
        <v>731</v>
      </c>
      <c r="E252" s="5" t="s">
        <v>151</v>
      </c>
      <c r="F252" s="5">
        <v>2.9</v>
      </c>
      <c r="G252" s="5">
        <v>2.7</v>
      </c>
    </row>
    <row r="253" spans="1:7" x14ac:dyDescent="0.45">
      <c r="A253" s="5" t="s">
        <v>732</v>
      </c>
      <c r="B253" s="5" t="s">
        <v>733</v>
      </c>
      <c r="C253" s="5" t="s">
        <v>734</v>
      </c>
      <c r="D253" s="5" t="s">
        <v>112</v>
      </c>
      <c r="E253" s="5" t="s">
        <v>117</v>
      </c>
      <c r="F253" s="5">
        <v>9.8000000000000007</v>
      </c>
      <c r="G253" s="5">
        <v>6.1</v>
      </c>
    </row>
    <row r="254" spans="1:7" x14ac:dyDescent="0.45">
      <c r="A254" s="5" t="s">
        <v>735</v>
      </c>
      <c r="B254" s="5" t="s">
        <v>736</v>
      </c>
      <c r="C254" s="5" t="s">
        <v>734</v>
      </c>
      <c r="D254" s="5" t="s">
        <v>714</v>
      </c>
      <c r="E254" s="5" t="s">
        <v>117</v>
      </c>
      <c r="F254" s="5">
        <v>11.6</v>
      </c>
      <c r="G254" s="5">
        <v>6.4</v>
      </c>
    </row>
    <row r="255" spans="1:7" x14ac:dyDescent="0.45">
      <c r="A255" s="5" t="s">
        <v>737</v>
      </c>
      <c r="B255" s="5" t="s">
        <v>738</v>
      </c>
      <c r="C255" s="5" t="s">
        <v>734</v>
      </c>
      <c r="D255" s="5" t="s">
        <v>39</v>
      </c>
      <c r="E255" s="5" t="s">
        <v>117</v>
      </c>
      <c r="F255" s="5">
        <v>9.3000000000000007</v>
      </c>
      <c r="G255" s="5">
        <v>6.1</v>
      </c>
    </row>
    <row r="256" spans="1:7" x14ac:dyDescent="0.45">
      <c r="A256" s="5" t="s">
        <v>739</v>
      </c>
      <c r="B256" s="5" t="s">
        <v>740</v>
      </c>
      <c r="C256" s="5" t="s">
        <v>741</v>
      </c>
      <c r="D256" s="5" t="s">
        <v>742</v>
      </c>
      <c r="E256" s="5" t="s">
        <v>743</v>
      </c>
      <c r="F256" s="5">
        <v>17.7</v>
      </c>
      <c r="G256" s="5">
        <v>12.3</v>
      </c>
    </row>
    <row r="257" spans="1:7" x14ac:dyDescent="0.45">
      <c r="A257" s="5" t="s">
        <v>744</v>
      </c>
      <c r="B257" s="5" t="s">
        <v>745</v>
      </c>
      <c r="C257" s="5" t="s">
        <v>741</v>
      </c>
      <c r="D257" s="5" t="s">
        <v>505</v>
      </c>
      <c r="E257" s="5" t="s">
        <v>743</v>
      </c>
      <c r="F257" s="5">
        <v>12.2</v>
      </c>
      <c r="G257" s="5">
        <v>10.1</v>
      </c>
    </row>
    <row r="258" spans="1:7" x14ac:dyDescent="0.45">
      <c r="A258" s="5" t="s">
        <v>746</v>
      </c>
      <c r="B258" s="5" t="s">
        <v>747</v>
      </c>
      <c r="C258" s="5" t="s">
        <v>748</v>
      </c>
      <c r="D258" s="5" t="s">
        <v>228</v>
      </c>
      <c r="E258" s="5" t="s">
        <v>297</v>
      </c>
      <c r="F258" s="5">
        <v>15.6</v>
      </c>
      <c r="G258" s="5">
        <v>5.9</v>
      </c>
    </row>
    <row r="259" spans="1:7" x14ac:dyDescent="0.45">
      <c r="A259" s="5" t="s">
        <v>749</v>
      </c>
      <c r="B259" s="5" t="s">
        <v>750</v>
      </c>
      <c r="C259" s="5" t="s">
        <v>748</v>
      </c>
      <c r="D259" s="5" t="s">
        <v>279</v>
      </c>
      <c r="E259" s="5" t="s">
        <v>297</v>
      </c>
      <c r="F259" s="5">
        <v>25.3</v>
      </c>
      <c r="G259" s="5">
        <v>8.1999999999999993</v>
      </c>
    </row>
    <row r="260" spans="1:7" x14ac:dyDescent="0.45">
      <c r="A260" s="5" t="s">
        <v>751</v>
      </c>
      <c r="B260" s="5" t="s">
        <v>752</v>
      </c>
      <c r="C260" s="5" t="s">
        <v>753</v>
      </c>
      <c r="D260" s="5" t="s">
        <v>116</v>
      </c>
      <c r="E260" s="5" t="s">
        <v>439</v>
      </c>
      <c r="F260" s="5">
        <v>836.3</v>
      </c>
      <c r="G260" s="5">
        <v>429.5</v>
      </c>
    </row>
    <row r="261" spans="1:7" x14ac:dyDescent="0.45">
      <c r="A261" s="5" t="s">
        <v>754</v>
      </c>
      <c r="B261" s="5" t="s">
        <v>755</v>
      </c>
      <c r="C261" s="5" t="s">
        <v>753</v>
      </c>
      <c r="D261" s="5" t="s">
        <v>108</v>
      </c>
      <c r="E261" s="5" t="s">
        <v>439</v>
      </c>
      <c r="F261" s="5">
        <v>1295.5</v>
      </c>
      <c r="G261" s="5">
        <v>747.8</v>
      </c>
    </row>
    <row r="262" spans="1:7" x14ac:dyDescent="0.45">
      <c r="A262" s="5" t="s">
        <v>756</v>
      </c>
      <c r="B262" s="5" t="s">
        <v>757</v>
      </c>
      <c r="C262" s="5" t="s">
        <v>758</v>
      </c>
      <c r="D262" s="5" t="s">
        <v>392</v>
      </c>
      <c r="E262" s="5" t="s">
        <v>36</v>
      </c>
      <c r="F262" s="5">
        <v>9.1999999999999993</v>
      </c>
      <c r="G262" s="5">
        <v>5.7</v>
      </c>
    </row>
    <row r="263" spans="1:7" x14ac:dyDescent="0.45">
      <c r="A263" s="5" t="s">
        <v>759</v>
      </c>
      <c r="B263" s="5" t="s">
        <v>760</v>
      </c>
      <c r="C263" s="5" t="s">
        <v>758</v>
      </c>
      <c r="D263" s="5" t="s">
        <v>163</v>
      </c>
      <c r="E263" s="5" t="s">
        <v>36</v>
      </c>
      <c r="F263" s="5">
        <v>10.3</v>
      </c>
      <c r="G263" s="5">
        <v>5.9</v>
      </c>
    </row>
    <row r="264" spans="1:7" x14ac:dyDescent="0.45">
      <c r="A264" s="5" t="s">
        <v>761</v>
      </c>
      <c r="B264" s="5" t="s">
        <v>762</v>
      </c>
      <c r="C264" s="5" t="s">
        <v>763</v>
      </c>
      <c r="D264" s="5" t="s">
        <v>425</v>
      </c>
      <c r="E264" s="5" t="s">
        <v>289</v>
      </c>
      <c r="F264" s="5">
        <v>12.8</v>
      </c>
      <c r="G264" s="5">
        <v>10.1</v>
      </c>
    </row>
    <row r="265" spans="1:7" x14ac:dyDescent="0.45">
      <c r="A265" s="5" t="s">
        <v>764</v>
      </c>
      <c r="B265" s="5" t="s">
        <v>765</v>
      </c>
      <c r="C265" s="5" t="s">
        <v>763</v>
      </c>
      <c r="D265" s="5" t="s">
        <v>32</v>
      </c>
      <c r="E265" s="5" t="s">
        <v>289</v>
      </c>
      <c r="F265" s="5">
        <v>15.2</v>
      </c>
      <c r="G265" s="5">
        <v>10.1</v>
      </c>
    </row>
    <row r="266" spans="1:7" x14ac:dyDescent="0.45">
      <c r="A266" s="5" t="s">
        <v>766</v>
      </c>
      <c r="B266" s="5" t="s">
        <v>767</v>
      </c>
      <c r="C266" s="5" t="s">
        <v>763</v>
      </c>
      <c r="D266" s="5" t="s">
        <v>39</v>
      </c>
      <c r="E266" s="5" t="s">
        <v>289</v>
      </c>
      <c r="F266" s="5">
        <v>16.600000000000001</v>
      </c>
      <c r="G266" s="5">
        <v>11.1</v>
      </c>
    </row>
    <row r="267" spans="1:7" x14ac:dyDescent="0.45">
      <c r="A267" s="5" t="s">
        <v>768</v>
      </c>
      <c r="B267" s="5" t="s">
        <v>769</v>
      </c>
      <c r="C267" s="5" t="s">
        <v>770</v>
      </c>
      <c r="D267" s="5" t="s">
        <v>163</v>
      </c>
      <c r="E267" s="5" t="s">
        <v>123</v>
      </c>
      <c r="F267" s="5">
        <v>17</v>
      </c>
      <c r="G267" s="5">
        <v>9.8000000000000007</v>
      </c>
    </row>
    <row r="268" spans="1:7" x14ac:dyDescent="0.45">
      <c r="A268" s="5" t="s">
        <v>771</v>
      </c>
      <c r="B268" s="5" t="s">
        <v>772</v>
      </c>
      <c r="C268" s="5" t="s">
        <v>773</v>
      </c>
      <c r="D268" s="5" t="s">
        <v>32</v>
      </c>
      <c r="E268" s="5" t="s">
        <v>33</v>
      </c>
      <c r="F268" s="5">
        <v>17.3</v>
      </c>
      <c r="G268" s="5">
        <v>10.1</v>
      </c>
    </row>
    <row r="269" spans="1:7" x14ac:dyDescent="0.45">
      <c r="A269" s="5" t="s">
        <v>774</v>
      </c>
      <c r="B269" s="5" t="s">
        <v>775</v>
      </c>
      <c r="C269" s="5" t="s">
        <v>773</v>
      </c>
      <c r="D269" s="5" t="s">
        <v>39</v>
      </c>
      <c r="E269" s="5" t="s">
        <v>33</v>
      </c>
      <c r="F269" s="5">
        <v>20.7</v>
      </c>
      <c r="G269" s="5">
        <v>11.7</v>
      </c>
    </row>
    <row r="270" spans="1:7" x14ac:dyDescent="0.45">
      <c r="A270" s="5" t="s">
        <v>776</v>
      </c>
      <c r="B270" s="5" t="s">
        <v>777</v>
      </c>
      <c r="C270" s="5" t="s">
        <v>773</v>
      </c>
      <c r="D270" s="5" t="s">
        <v>112</v>
      </c>
      <c r="E270" s="5" t="s">
        <v>33</v>
      </c>
      <c r="F270" s="5">
        <v>23</v>
      </c>
      <c r="G270" s="5">
        <v>14.7</v>
      </c>
    </row>
    <row r="271" spans="1:7" x14ac:dyDescent="0.45">
      <c r="A271" s="5" t="s">
        <v>778</v>
      </c>
      <c r="B271" s="5" t="s">
        <v>779</v>
      </c>
      <c r="C271" s="5" t="s">
        <v>780</v>
      </c>
      <c r="D271" s="5" t="s">
        <v>425</v>
      </c>
      <c r="E271" s="5" t="s">
        <v>146</v>
      </c>
      <c r="F271" s="5">
        <v>16.399999999999999</v>
      </c>
      <c r="G271" s="5">
        <v>8.5</v>
      </c>
    </row>
    <row r="272" spans="1:7" x14ac:dyDescent="0.45">
      <c r="A272" s="5" t="s">
        <v>781</v>
      </c>
      <c r="B272" s="5" t="s">
        <v>782</v>
      </c>
      <c r="C272" s="5" t="s">
        <v>780</v>
      </c>
      <c r="D272" s="5" t="s">
        <v>32</v>
      </c>
      <c r="E272" s="5" t="s">
        <v>146</v>
      </c>
      <c r="F272" s="5">
        <v>29.7</v>
      </c>
      <c r="G272" s="5">
        <v>14.2</v>
      </c>
    </row>
    <row r="273" spans="1:7" x14ac:dyDescent="0.45">
      <c r="A273" s="5" t="s">
        <v>783</v>
      </c>
      <c r="B273" s="5" t="s">
        <v>784</v>
      </c>
      <c r="C273" s="5" t="s">
        <v>780</v>
      </c>
      <c r="D273" s="5" t="s">
        <v>39</v>
      </c>
      <c r="E273" s="5" t="s">
        <v>146</v>
      </c>
      <c r="F273" s="5">
        <v>59.4</v>
      </c>
      <c r="G273" s="5">
        <v>28.3</v>
      </c>
    </row>
    <row r="274" spans="1:7" x14ac:dyDescent="0.45">
      <c r="A274" s="5" t="s">
        <v>785</v>
      </c>
      <c r="B274" s="5" t="s">
        <v>786</v>
      </c>
      <c r="C274" s="5" t="s">
        <v>787</v>
      </c>
      <c r="D274" s="5" t="s">
        <v>425</v>
      </c>
      <c r="E274" s="5" t="s">
        <v>297</v>
      </c>
      <c r="F274" s="5">
        <v>19.899999999999999</v>
      </c>
      <c r="G274" s="5">
        <v>10.1</v>
      </c>
    </row>
    <row r="275" spans="1:7" x14ac:dyDescent="0.45">
      <c r="A275" s="5" t="s">
        <v>788</v>
      </c>
      <c r="B275" s="5" t="s">
        <v>789</v>
      </c>
      <c r="C275" s="5" t="s">
        <v>787</v>
      </c>
      <c r="D275" s="5" t="s">
        <v>32</v>
      </c>
      <c r="E275" s="5" t="s">
        <v>297</v>
      </c>
      <c r="F275" s="5">
        <v>34</v>
      </c>
      <c r="G275" s="5">
        <v>16.2</v>
      </c>
    </row>
    <row r="276" spans="1:7" x14ac:dyDescent="0.45">
      <c r="A276" s="5" t="s">
        <v>790</v>
      </c>
      <c r="B276" s="5" t="s">
        <v>791</v>
      </c>
      <c r="C276" s="5" t="s">
        <v>787</v>
      </c>
      <c r="D276" s="5" t="s">
        <v>39</v>
      </c>
      <c r="E276" s="5" t="s">
        <v>297</v>
      </c>
      <c r="F276" s="5">
        <v>64.8</v>
      </c>
      <c r="G276" s="5">
        <v>32.799999999999997</v>
      </c>
    </row>
    <row r="277" spans="1:7" x14ac:dyDescent="0.45">
      <c r="A277" s="5" t="s">
        <v>792</v>
      </c>
      <c r="B277" s="5" t="s">
        <v>793</v>
      </c>
      <c r="C277" s="5" t="s">
        <v>794</v>
      </c>
      <c r="D277" s="5" t="s">
        <v>53</v>
      </c>
      <c r="E277" s="5" t="s">
        <v>36</v>
      </c>
      <c r="F277" s="5">
        <v>20</v>
      </c>
      <c r="G277" s="5">
        <v>15.2</v>
      </c>
    </row>
    <row r="278" spans="1:7" x14ac:dyDescent="0.45">
      <c r="A278" s="5" t="s">
        <v>795</v>
      </c>
      <c r="B278" s="5" t="s">
        <v>796</v>
      </c>
      <c r="C278" s="5" t="s">
        <v>794</v>
      </c>
      <c r="D278" s="5" t="s">
        <v>27</v>
      </c>
      <c r="E278" s="5" t="s">
        <v>36</v>
      </c>
      <c r="F278" s="5">
        <v>37.200000000000003</v>
      </c>
      <c r="G278" s="5">
        <v>17.7</v>
      </c>
    </row>
    <row r="279" spans="1:7" x14ac:dyDescent="0.45">
      <c r="A279" s="5" t="s">
        <v>797</v>
      </c>
      <c r="B279" s="5" t="s">
        <v>798</v>
      </c>
      <c r="C279" s="5" t="s">
        <v>794</v>
      </c>
      <c r="D279" s="5" t="s">
        <v>228</v>
      </c>
      <c r="E279" s="5" t="s">
        <v>36</v>
      </c>
      <c r="F279" s="5">
        <v>75.2</v>
      </c>
      <c r="G279" s="5">
        <v>35.799999999999997</v>
      </c>
    </row>
    <row r="280" spans="1:7" x14ac:dyDescent="0.45">
      <c r="A280" s="5" t="s">
        <v>799</v>
      </c>
      <c r="B280" s="5" t="s">
        <v>800</v>
      </c>
      <c r="C280" s="5" t="s">
        <v>801</v>
      </c>
      <c r="D280" s="5" t="s">
        <v>84</v>
      </c>
      <c r="E280" s="5" t="s">
        <v>208</v>
      </c>
      <c r="F280" s="5">
        <v>21.6</v>
      </c>
      <c r="G280" s="5">
        <v>15.4</v>
      </c>
    </row>
    <row r="281" spans="1:7" x14ac:dyDescent="0.45">
      <c r="A281" s="5" t="s">
        <v>802</v>
      </c>
      <c r="B281" s="5" t="s">
        <v>803</v>
      </c>
      <c r="C281" s="5" t="s">
        <v>801</v>
      </c>
      <c r="D281" s="5" t="s">
        <v>53</v>
      </c>
      <c r="E281" s="5" t="s">
        <v>208</v>
      </c>
      <c r="F281" s="5">
        <v>24.2</v>
      </c>
      <c r="G281" s="5">
        <v>16.100000000000001</v>
      </c>
    </row>
    <row r="282" spans="1:7" x14ac:dyDescent="0.45">
      <c r="A282" s="5" t="s">
        <v>804</v>
      </c>
      <c r="B282" s="5" t="s">
        <v>805</v>
      </c>
      <c r="C282" s="5" t="s">
        <v>806</v>
      </c>
      <c r="D282" s="5" t="s">
        <v>27</v>
      </c>
      <c r="E282" s="5" t="s">
        <v>158</v>
      </c>
      <c r="F282" s="5">
        <v>32.9</v>
      </c>
      <c r="G282" s="5">
        <v>17.3</v>
      </c>
    </row>
    <row r="283" spans="1:7" x14ac:dyDescent="0.45">
      <c r="A283" s="5" t="s">
        <v>807</v>
      </c>
      <c r="B283" s="5" t="s">
        <v>808</v>
      </c>
      <c r="C283" s="5" t="s">
        <v>806</v>
      </c>
      <c r="D283" s="5" t="s">
        <v>228</v>
      </c>
      <c r="E283" s="5" t="s">
        <v>158</v>
      </c>
      <c r="F283" s="5">
        <v>57.6</v>
      </c>
      <c r="G283" s="5">
        <v>30.3</v>
      </c>
    </row>
    <row r="284" spans="1:7" x14ac:dyDescent="0.45">
      <c r="A284" s="5" t="s">
        <v>809</v>
      </c>
      <c r="B284" s="5" t="s">
        <v>810</v>
      </c>
      <c r="C284" s="5" t="s">
        <v>811</v>
      </c>
      <c r="D284" s="5" t="s">
        <v>97</v>
      </c>
      <c r="E284" s="5" t="s">
        <v>78</v>
      </c>
      <c r="F284" s="5">
        <v>10.1</v>
      </c>
      <c r="G284" s="5">
        <v>6.2</v>
      </c>
    </row>
    <row r="285" spans="1:7" x14ac:dyDescent="0.45">
      <c r="A285" s="5" t="s">
        <v>812</v>
      </c>
      <c r="B285" s="5" t="s">
        <v>813</v>
      </c>
      <c r="C285" s="5" t="s">
        <v>811</v>
      </c>
      <c r="D285" s="5" t="s">
        <v>145</v>
      </c>
      <c r="E285" s="5" t="s">
        <v>78</v>
      </c>
      <c r="F285" s="5">
        <v>17.899999999999999</v>
      </c>
      <c r="G285" s="5">
        <v>9.8000000000000007</v>
      </c>
    </row>
    <row r="286" spans="1:7" x14ac:dyDescent="0.45">
      <c r="A286" s="5" t="s">
        <v>814</v>
      </c>
      <c r="B286" s="5" t="s">
        <v>815</v>
      </c>
      <c r="C286" s="5" t="s">
        <v>816</v>
      </c>
      <c r="D286" s="5" t="s">
        <v>112</v>
      </c>
      <c r="E286" s="5" t="s">
        <v>604</v>
      </c>
      <c r="F286" s="5">
        <v>10.1</v>
      </c>
      <c r="G286" s="5">
        <v>7.4</v>
      </c>
    </row>
    <row r="287" spans="1:7" x14ac:dyDescent="0.45">
      <c r="A287" s="5" t="s">
        <v>817</v>
      </c>
      <c r="B287" s="5" t="s">
        <v>818</v>
      </c>
      <c r="C287" s="5" t="s">
        <v>816</v>
      </c>
      <c r="D287" s="5" t="s">
        <v>112</v>
      </c>
      <c r="E287" s="5" t="s">
        <v>146</v>
      </c>
      <c r="F287" s="5">
        <v>10.1</v>
      </c>
      <c r="G287" s="5">
        <v>7.4</v>
      </c>
    </row>
    <row r="288" spans="1:7" x14ac:dyDescent="0.45">
      <c r="A288" s="5" t="s">
        <v>819</v>
      </c>
      <c r="B288" s="5" t="s">
        <v>820</v>
      </c>
      <c r="C288" s="5" t="s">
        <v>816</v>
      </c>
      <c r="D288" s="5" t="s">
        <v>714</v>
      </c>
      <c r="E288" s="5" t="s">
        <v>146</v>
      </c>
      <c r="F288" s="5">
        <v>12.8</v>
      </c>
      <c r="G288" s="5">
        <v>7.5</v>
      </c>
    </row>
    <row r="289" spans="1:7" x14ac:dyDescent="0.45">
      <c r="A289" s="5" t="s">
        <v>821</v>
      </c>
      <c r="B289" s="5" t="s">
        <v>822</v>
      </c>
      <c r="C289" s="5" t="s">
        <v>823</v>
      </c>
      <c r="D289" s="5" t="s">
        <v>112</v>
      </c>
      <c r="E289" s="5" t="s">
        <v>824</v>
      </c>
      <c r="F289" s="5">
        <v>9.4</v>
      </c>
      <c r="G289" s="5">
        <v>8.6</v>
      </c>
    </row>
    <row r="290" spans="1:7" x14ac:dyDescent="0.45">
      <c r="A290" s="5" t="s">
        <v>825</v>
      </c>
      <c r="B290" s="5" t="s">
        <v>826</v>
      </c>
      <c r="C290" s="5" t="s">
        <v>827</v>
      </c>
      <c r="D290" s="5" t="s">
        <v>27</v>
      </c>
      <c r="E290" s="5" t="s">
        <v>824</v>
      </c>
      <c r="F290" s="5">
        <v>10.1</v>
      </c>
      <c r="G290" s="5">
        <v>9.8000000000000007</v>
      </c>
    </row>
    <row r="291" spans="1:7" x14ac:dyDescent="0.45">
      <c r="A291" s="5" t="s">
        <v>828</v>
      </c>
      <c r="B291" s="5" t="s">
        <v>829</v>
      </c>
      <c r="C291" s="5" t="s">
        <v>827</v>
      </c>
      <c r="D291" s="5" t="s">
        <v>228</v>
      </c>
      <c r="E291" s="5" t="s">
        <v>824</v>
      </c>
      <c r="F291" s="5">
        <v>17.8</v>
      </c>
      <c r="G291" s="5">
        <v>10.1</v>
      </c>
    </row>
    <row r="292" spans="1:7" x14ac:dyDescent="0.45">
      <c r="A292" s="5" t="s">
        <v>830</v>
      </c>
      <c r="B292" s="5" t="s">
        <v>831</v>
      </c>
      <c r="C292" s="5" t="s">
        <v>832</v>
      </c>
      <c r="D292" s="5" t="s">
        <v>84</v>
      </c>
      <c r="E292" s="5" t="s">
        <v>93</v>
      </c>
      <c r="F292" s="5">
        <v>10.9</v>
      </c>
      <c r="G292" s="5">
        <v>10.1</v>
      </c>
    </row>
    <row r="293" spans="1:7" x14ac:dyDescent="0.45">
      <c r="A293" s="5" t="s">
        <v>833</v>
      </c>
      <c r="B293" s="5" t="s">
        <v>834</v>
      </c>
      <c r="C293" s="5" t="s">
        <v>832</v>
      </c>
      <c r="D293" s="5" t="s">
        <v>53</v>
      </c>
      <c r="E293" s="5" t="s">
        <v>93</v>
      </c>
      <c r="F293" s="5">
        <v>17</v>
      </c>
      <c r="G293" s="5">
        <v>10.1</v>
      </c>
    </row>
    <row r="294" spans="1:7" x14ac:dyDescent="0.45">
      <c r="A294" s="5" t="s">
        <v>835</v>
      </c>
      <c r="B294" s="5" t="s">
        <v>836</v>
      </c>
      <c r="C294" s="5" t="s">
        <v>832</v>
      </c>
      <c r="D294" s="5" t="s">
        <v>27</v>
      </c>
      <c r="E294" s="5" t="s">
        <v>93</v>
      </c>
      <c r="F294" s="5">
        <v>20.2</v>
      </c>
      <c r="G294" s="5">
        <v>10.1</v>
      </c>
    </row>
    <row r="295" spans="1:7" x14ac:dyDescent="0.45">
      <c r="A295" s="5" t="s">
        <v>837</v>
      </c>
      <c r="B295" s="5" t="s">
        <v>838</v>
      </c>
      <c r="C295" s="5" t="s">
        <v>832</v>
      </c>
      <c r="D295" s="5" t="s">
        <v>228</v>
      </c>
      <c r="E295" s="5" t="s">
        <v>93</v>
      </c>
      <c r="F295" s="5">
        <v>32.4</v>
      </c>
      <c r="G295" s="5">
        <v>19</v>
      </c>
    </row>
    <row r="296" spans="1:7" x14ac:dyDescent="0.45">
      <c r="A296" s="5" t="s">
        <v>839</v>
      </c>
      <c r="B296" s="5" t="s">
        <v>840</v>
      </c>
      <c r="C296" s="5" t="s">
        <v>841</v>
      </c>
      <c r="D296" s="5" t="s">
        <v>32</v>
      </c>
      <c r="E296" s="5" t="s">
        <v>28</v>
      </c>
      <c r="F296" s="5">
        <v>13.9</v>
      </c>
      <c r="G296" s="5">
        <v>10.1</v>
      </c>
    </row>
    <row r="297" spans="1:7" x14ac:dyDescent="0.45">
      <c r="A297" s="5" t="s">
        <v>842</v>
      </c>
      <c r="B297" s="5" t="s">
        <v>843</v>
      </c>
      <c r="C297" s="5" t="s">
        <v>841</v>
      </c>
      <c r="D297" s="5" t="s">
        <v>39</v>
      </c>
      <c r="E297" s="5" t="s">
        <v>28</v>
      </c>
      <c r="F297" s="5">
        <v>18</v>
      </c>
      <c r="G297" s="5">
        <v>10.1</v>
      </c>
    </row>
    <row r="298" spans="1:7" x14ac:dyDescent="0.45">
      <c r="A298" s="5" t="s">
        <v>844</v>
      </c>
      <c r="B298" s="5" t="s">
        <v>845</v>
      </c>
      <c r="C298" s="5" t="s">
        <v>841</v>
      </c>
      <c r="D298" s="5" t="s">
        <v>112</v>
      </c>
      <c r="E298" s="5" t="s">
        <v>28</v>
      </c>
      <c r="F298" s="5">
        <v>27.8</v>
      </c>
      <c r="G298" s="5">
        <v>14</v>
      </c>
    </row>
    <row r="299" spans="1:7" x14ac:dyDescent="0.45">
      <c r="A299" s="5" t="s">
        <v>846</v>
      </c>
      <c r="B299" s="5" t="s">
        <v>847</v>
      </c>
      <c r="C299" s="5" t="s">
        <v>848</v>
      </c>
      <c r="D299" s="5" t="s">
        <v>145</v>
      </c>
      <c r="E299" s="5" t="s">
        <v>208</v>
      </c>
      <c r="F299" s="5">
        <v>16.7</v>
      </c>
      <c r="G299" s="5">
        <v>8.8000000000000007</v>
      </c>
    </row>
    <row r="300" spans="1:7" x14ac:dyDescent="0.45">
      <c r="A300" s="5" t="s">
        <v>849</v>
      </c>
      <c r="B300" s="5" t="s">
        <v>850</v>
      </c>
      <c r="C300" s="5" t="s">
        <v>848</v>
      </c>
      <c r="D300" s="5" t="s">
        <v>214</v>
      </c>
      <c r="E300" s="5" t="s">
        <v>208</v>
      </c>
      <c r="F300" s="5">
        <v>32.799999999999997</v>
      </c>
      <c r="G300" s="5">
        <v>17.399999999999999</v>
      </c>
    </row>
    <row r="301" spans="1:7" x14ac:dyDescent="0.45">
      <c r="A301" s="5" t="s">
        <v>851</v>
      </c>
      <c r="B301" s="5" t="s">
        <v>852</v>
      </c>
      <c r="C301" s="5" t="s">
        <v>853</v>
      </c>
      <c r="D301" s="5" t="s">
        <v>32</v>
      </c>
      <c r="E301" s="5" t="s">
        <v>689</v>
      </c>
      <c r="F301" s="5">
        <v>26.3</v>
      </c>
      <c r="G301" s="5">
        <v>12.5</v>
      </c>
    </row>
    <row r="302" spans="1:7" x14ac:dyDescent="0.45">
      <c r="A302" s="5" t="s">
        <v>854</v>
      </c>
      <c r="B302" s="5" t="s">
        <v>855</v>
      </c>
      <c r="C302" s="5" t="s">
        <v>853</v>
      </c>
      <c r="D302" s="5" t="s">
        <v>39</v>
      </c>
      <c r="E302" s="5" t="s">
        <v>689</v>
      </c>
      <c r="F302" s="5">
        <v>45.9</v>
      </c>
      <c r="G302" s="5">
        <v>27.1</v>
      </c>
    </row>
    <row r="303" spans="1:7" x14ac:dyDescent="0.45">
      <c r="A303" s="5" t="s">
        <v>856</v>
      </c>
      <c r="B303" s="5" t="s">
        <v>857</v>
      </c>
      <c r="C303" s="5" t="s">
        <v>858</v>
      </c>
      <c r="D303" s="5" t="s">
        <v>39</v>
      </c>
      <c r="E303" s="5" t="s">
        <v>196</v>
      </c>
      <c r="F303" s="5">
        <v>19.5</v>
      </c>
      <c r="G303" s="5">
        <v>10.1</v>
      </c>
    </row>
    <row r="304" spans="1:7" x14ac:dyDescent="0.45">
      <c r="A304" s="5" t="s">
        <v>859</v>
      </c>
      <c r="B304" s="5" t="s">
        <v>860</v>
      </c>
      <c r="C304" s="5" t="s">
        <v>858</v>
      </c>
      <c r="D304" s="5" t="s">
        <v>112</v>
      </c>
      <c r="E304" s="5" t="s">
        <v>196</v>
      </c>
      <c r="F304" s="5">
        <v>35.9</v>
      </c>
      <c r="G304" s="5">
        <v>19.399999999999999</v>
      </c>
    </row>
    <row r="305" spans="1:7" x14ac:dyDescent="0.45">
      <c r="A305" s="5" t="s">
        <v>861</v>
      </c>
      <c r="B305" s="5" t="s">
        <v>862</v>
      </c>
      <c r="C305" s="5" t="s">
        <v>858</v>
      </c>
      <c r="D305" s="5" t="s">
        <v>425</v>
      </c>
      <c r="E305" s="5" t="s">
        <v>196</v>
      </c>
      <c r="F305" s="5">
        <v>12.9</v>
      </c>
      <c r="G305" s="5">
        <v>10.1</v>
      </c>
    </row>
    <row r="306" spans="1:7" x14ac:dyDescent="0.45">
      <c r="A306" s="5" t="s">
        <v>863</v>
      </c>
      <c r="B306" s="5" t="s">
        <v>864</v>
      </c>
      <c r="C306" s="5" t="s">
        <v>865</v>
      </c>
      <c r="D306" s="5" t="s">
        <v>425</v>
      </c>
      <c r="E306" s="5" t="s">
        <v>866</v>
      </c>
      <c r="F306" s="5">
        <v>10.8</v>
      </c>
      <c r="G306" s="5">
        <v>7.5</v>
      </c>
    </row>
    <row r="307" spans="1:7" x14ac:dyDescent="0.45">
      <c r="A307" s="5" t="s">
        <v>867</v>
      </c>
      <c r="B307" s="5" t="s">
        <v>868</v>
      </c>
      <c r="C307" s="5" t="s">
        <v>865</v>
      </c>
      <c r="D307" s="5" t="s">
        <v>32</v>
      </c>
      <c r="E307" s="5" t="s">
        <v>866</v>
      </c>
      <c r="F307" s="5">
        <v>19.7</v>
      </c>
      <c r="G307" s="5">
        <v>11.9</v>
      </c>
    </row>
    <row r="308" spans="1:7" x14ac:dyDescent="0.45">
      <c r="A308" s="5" t="s">
        <v>869</v>
      </c>
      <c r="B308" s="5" t="s">
        <v>870</v>
      </c>
      <c r="C308" s="5" t="s">
        <v>871</v>
      </c>
      <c r="D308" s="5" t="s">
        <v>32</v>
      </c>
      <c r="E308" s="5" t="s">
        <v>872</v>
      </c>
      <c r="F308" s="5">
        <v>16.2</v>
      </c>
      <c r="G308" s="5">
        <v>10.1</v>
      </c>
    </row>
    <row r="309" spans="1:7" x14ac:dyDescent="0.45">
      <c r="A309" s="5" t="s">
        <v>873</v>
      </c>
      <c r="B309" s="5" t="s">
        <v>874</v>
      </c>
      <c r="C309" s="5" t="s">
        <v>871</v>
      </c>
      <c r="D309" s="5" t="s">
        <v>39</v>
      </c>
      <c r="E309" s="5" t="s">
        <v>872</v>
      </c>
      <c r="F309" s="5">
        <v>27.1</v>
      </c>
      <c r="G309" s="5">
        <v>15.1</v>
      </c>
    </row>
    <row r="310" spans="1:7" x14ac:dyDescent="0.45">
      <c r="A310" s="5" t="s">
        <v>875</v>
      </c>
      <c r="B310" s="5" t="s">
        <v>876</v>
      </c>
      <c r="C310" s="5" t="s">
        <v>871</v>
      </c>
      <c r="D310" s="5" t="s">
        <v>112</v>
      </c>
      <c r="E310" s="5" t="s">
        <v>872</v>
      </c>
      <c r="F310" s="5">
        <v>41.4</v>
      </c>
      <c r="G310" s="5">
        <v>23.7</v>
      </c>
    </row>
    <row r="311" spans="1:7" x14ac:dyDescent="0.45">
      <c r="A311" s="5" t="s">
        <v>877</v>
      </c>
      <c r="B311" s="5" t="s">
        <v>878</v>
      </c>
      <c r="C311" s="5" t="s">
        <v>879</v>
      </c>
      <c r="D311" s="5" t="s">
        <v>163</v>
      </c>
      <c r="E311" s="5" t="s">
        <v>289</v>
      </c>
      <c r="F311" s="5">
        <v>26.9</v>
      </c>
      <c r="G311" s="5">
        <v>18</v>
      </c>
    </row>
    <row r="312" spans="1:7" x14ac:dyDescent="0.45">
      <c r="A312" s="5" t="s">
        <v>880</v>
      </c>
      <c r="B312" s="5" t="s">
        <v>881</v>
      </c>
      <c r="C312" s="5" t="s">
        <v>879</v>
      </c>
      <c r="D312" s="5" t="s">
        <v>97</v>
      </c>
      <c r="E312" s="5" t="s">
        <v>289</v>
      </c>
      <c r="F312" s="5">
        <v>48.4</v>
      </c>
      <c r="G312" s="5">
        <v>25.9</v>
      </c>
    </row>
    <row r="313" spans="1:7" x14ac:dyDescent="0.45">
      <c r="A313" s="5" t="s">
        <v>882</v>
      </c>
      <c r="B313" s="5" t="s">
        <v>883</v>
      </c>
      <c r="C313" s="5" t="s">
        <v>879</v>
      </c>
      <c r="D313" s="5" t="s">
        <v>145</v>
      </c>
      <c r="E313" s="5" t="s">
        <v>289</v>
      </c>
      <c r="F313" s="5">
        <v>77.2</v>
      </c>
      <c r="G313" s="5">
        <v>63.5</v>
      </c>
    </row>
    <row r="314" spans="1:7" x14ac:dyDescent="0.45">
      <c r="A314" s="5" t="s">
        <v>884</v>
      </c>
      <c r="B314" s="5" t="s">
        <v>885</v>
      </c>
      <c r="C314" s="5" t="s">
        <v>886</v>
      </c>
      <c r="D314" s="5" t="s">
        <v>27</v>
      </c>
      <c r="E314" s="5" t="s">
        <v>28</v>
      </c>
      <c r="F314" s="5">
        <v>19.5</v>
      </c>
      <c r="G314" s="5">
        <v>10.1</v>
      </c>
    </row>
    <row r="315" spans="1:7" x14ac:dyDescent="0.45">
      <c r="A315" s="5" t="s">
        <v>887</v>
      </c>
      <c r="B315" s="5" t="s">
        <v>888</v>
      </c>
      <c r="C315" s="5" t="s">
        <v>886</v>
      </c>
      <c r="D315" s="5" t="s">
        <v>228</v>
      </c>
      <c r="E315" s="5" t="s">
        <v>28</v>
      </c>
      <c r="F315" s="5">
        <v>28.6</v>
      </c>
      <c r="G315" s="5">
        <v>16.8</v>
      </c>
    </row>
    <row r="316" spans="1:7" x14ac:dyDescent="0.45">
      <c r="A316" s="5" t="s">
        <v>889</v>
      </c>
      <c r="B316" s="5" t="s">
        <v>890</v>
      </c>
      <c r="C316" s="5" t="s">
        <v>886</v>
      </c>
      <c r="D316" s="5" t="s">
        <v>279</v>
      </c>
      <c r="E316" s="5" t="s">
        <v>28</v>
      </c>
      <c r="F316" s="5">
        <v>48.9</v>
      </c>
      <c r="G316" s="5">
        <v>31.3</v>
      </c>
    </row>
    <row r="317" spans="1:7" x14ac:dyDescent="0.45">
      <c r="A317" s="5" t="s">
        <v>891</v>
      </c>
      <c r="B317" s="5" t="s">
        <v>892</v>
      </c>
      <c r="C317" s="5" t="s">
        <v>886</v>
      </c>
      <c r="D317" s="5" t="s">
        <v>447</v>
      </c>
      <c r="E317" s="5" t="s">
        <v>28</v>
      </c>
      <c r="F317" s="5">
        <v>60.6</v>
      </c>
      <c r="G317" s="5">
        <v>35.1</v>
      </c>
    </row>
    <row r="318" spans="1:7" x14ac:dyDescent="0.45">
      <c r="A318" s="5" t="s">
        <v>893</v>
      </c>
      <c r="B318" s="5" t="s">
        <v>894</v>
      </c>
      <c r="C318" s="5" t="s">
        <v>895</v>
      </c>
      <c r="D318" s="5" t="s">
        <v>112</v>
      </c>
      <c r="E318" s="5" t="s">
        <v>186</v>
      </c>
      <c r="F318" s="5">
        <v>15.2</v>
      </c>
      <c r="G318" s="5">
        <v>10.1</v>
      </c>
    </row>
    <row r="319" spans="1:7" x14ac:dyDescent="0.45">
      <c r="A319" s="5" t="s">
        <v>896</v>
      </c>
      <c r="B319" s="5" t="s">
        <v>897</v>
      </c>
      <c r="C319" s="5" t="s">
        <v>895</v>
      </c>
      <c r="D319" s="5" t="s">
        <v>714</v>
      </c>
      <c r="E319" s="5" t="s">
        <v>186</v>
      </c>
      <c r="F319" s="5">
        <v>19.7</v>
      </c>
      <c r="G319" s="5">
        <v>10.1</v>
      </c>
    </row>
    <row r="320" spans="1:7" x14ac:dyDescent="0.45">
      <c r="A320" s="5" t="s">
        <v>898</v>
      </c>
      <c r="B320" s="5" t="s">
        <v>899</v>
      </c>
      <c r="C320" s="5" t="s">
        <v>895</v>
      </c>
      <c r="D320" s="5" t="s">
        <v>200</v>
      </c>
      <c r="E320" s="5" t="s">
        <v>186</v>
      </c>
      <c r="F320" s="5">
        <v>27.9</v>
      </c>
      <c r="G320" s="5">
        <v>14.6</v>
      </c>
    </row>
    <row r="321" spans="1:7" x14ac:dyDescent="0.45">
      <c r="A321" s="5" t="s">
        <v>900</v>
      </c>
      <c r="B321" s="5" t="s">
        <v>901</v>
      </c>
      <c r="C321" s="5" t="s">
        <v>895</v>
      </c>
      <c r="D321" s="5" t="s">
        <v>902</v>
      </c>
      <c r="E321" s="5" t="s">
        <v>186</v>
      </c>
      <c r="F321" s="5">
        <v>39.700000000000003</v>
      </c>
      <c r="G321" s="5">
        <v>20.9</v>
      </c>
    </row>
    <row r="322" spans="1:7" x14ac:dyDescent="0.45">
      <c r="A322" s="5" t="s">
        <v>903</v>
      </c>
      <c r="B322" s="5" t="s">
        <v>904</v>
      </c>
      <c r="C322" s="5" t="s">
        <v>895</v>
      </c>
      <c r="D322" s="5" t="s">
        <v>112</v>
      </c>
      <c r="E322" s="5" t="s">
        <v>186</v>
      </c>
      <c r="F322" s="5">
        <v>15.2</v>
      </c>
      <c r="G322" s="5">
        <v>10.1</v>
      </c>
    </row>
    <row r="323" spans="1:7" x14ac:dyDescent="0.45">
      <c r="A323" s="5" t="s">
        <v>905</v>
      </c>
      <c r="B323" s="5" t="s">
        <v>906</v>
      </c>
      <c r="C323" s="5" t="s">
        <v>895</v>
      </c>
      <c r="D323" s="5" t="s">
        <v>714</v>
      </c>
      <c r="E323" s="5" t="s">
        <v>186</v>
      </c>
      <c r="F323" s="5">
        <v>19.7</v>
      </c>
      <c r="G323" s="5">
        <v>10.1</v>
      </c>
    </row>
    <row r="324" spans="1:7" x14ac:dyDescent="0.45">
      <c r="A324" s="5" t="s">
        <v>907</v>
      </c>
      <c r="B324" s="5" t="s">
        <v>908</v>
      </c>
      <c r="C324" s="5" t="s">
        <v>895</v>
      </c>
      <c r="D324" s="5" t="s">
        <v>200</v>
      </c>
      <c r="E324" s="5" t="s">
        <v>186</v>
      </c>
      <c r="F324" s="5">
        <v>27.9</v>
      </c>
      <c r="G324" s="5">
        <v>14.6</v>
      </c>
    </row>
    <row r="325" spans="1:7" x14ac:dyDescent="0.45">
      <c r="A325" s="5" t="s">
        <v>909</v>
      </c>
      <c r="B325" s="5" t="s">
        <v>910</v>
      </c>
      <c r="C325" s="5" t="s">
        <v>895</v>
      </c>
      <c r="D325" s="5" t="s">
        <v>902</v>
      </c>
      <c r="E325" s="5" t="s">
        <v>186</v>
      </c>
      <c r="F325" s="5">
        <v>39.700000000000003</v>
      </c>
      <c r="G325" s="5">
        <v>20.9</v>
      </c>
    </row>
    <row r="326" spans="1:7" x14ac:dyDescent="0.45">
      <c r="A326" s="5" t="s">
        <v>911</v>
      </c>
      <c r="B326" s="5" t="s">
        <v>912</v>
      </c>
      <c r="C326" s="5" t="s">
        <v>913</v>
      </c>
      <c r="D326" s="5" t="s">
        <v>112</v>
      </c>
      <c r="E326" s="5" t="s">
        <v>60</v>
      </c>
      <c r="F326" s="5">
        <v>25.3</v>
      </c>
      <c r="G326" s="5">
        <v>10.1</v>
      </c>
    </row>
    <row r="327" spans="1:7" x14ac:dyDescent="0.45">
      <c r="A327" s="5" t="s">
        <v>914</v>
      </c>
      <c r="B327" s="5" t="s">
        <v>915</v>
      </c>
      <c r="C327" s="5" t="s">
        <v>913</v>
      </c>
      <c r="D327" s="5" t="s">
        <v>714</v>
      </c>
      <c r="E327" s="5" t="s">
        <v>60</v>
      </c>
      <c r="F327" s="5">
        <v>38.200000000000003</v>
      </c>
      <c r="G327" s="5">
        <v>19.2</v>
      </c>
    </row>
    <row r="328" spans="1:7" x14ac:dyDescent="0.45">
      <c r="A328" s="5" t="s">
        <v>916</v>
      </c>
      <c r="B328" s="5" t="s">
        <v>917</v>
      </c>
      <c r="C328" s="5" t="s">
        <v>913</v>
      </c>
      <c r="D328" s="5" t="s">
        <v>200</v>
      </c>
      <c r="E328" s="5" t="s">
        <v>60</v>
      </c>
      <c r="F328" s="5">
        <v>55.2</v>
      </c>
      <c r="G328" s="5">
        <v>28.4</v>
      </c>
    </row>
    <row r="329" spans="1:7" x14ac:dyDescent="0.45">
      <c r="A329" s="5" t="s">
        <v>918</v>
      </c>
      <c r="B329" s="5" t="s">
        <v>919</v>
      </c>
      <c r="C329" s="5" t="s">
        <v>920</v>
      </c>
      <c r="D329" s="5" t="s">
        <v>279</v>
      </c>
      <c r="E329" s="5" t="s">
        <v>196</v>
      </c>
      <c r="F329" s="5">
        <v>15.8</v>
      </c>
      <c r="G329" s="5">
        <v>10.1</v>
      </c>
    </row>
    <row r="330" spans="1:7" x14ac:dyDescent="0.45">
      <c r="A330" s="5" t="s">
        <v>921</v>
      </c>
      <c r="B330" s="5" t="s">
        <v>922</v>
      </c>
      <c r="C330" s="5" t="s">
        <v>920</v>
      </c>
      <c r="D330" s="5" t="s">
        <v>418</v>
      </c>
      <c r="E330" s="5" t="s">
        <v>196</v>
      </c>
      <c r="F330" s="5">
        <v>30.3</v>
      </c>
      <c r="G330" s="5">
        <v>12.2</v>
      </c>
    </row>
    <row r="331" spans="1:7" x14ac:dyDescent="0.45">
      <c r="A331" s="5" t="s">
        <v>923</v>
      </c>
      <c r="B331" s="5" t="s">
        <v>924</v>
      </c>
      <c r="C331" s="5" t="s">
        <v>925</v>
      </c>
      <c r="D331" s="5" t="s">
        <v>39</v>
      </c>
      <c r="E331" s="5" t="s">
        <v>196</v>
      </c>
      <c r="F331" s="5">
        <v>21</v>
      </c>
      <c r="G331" s="5">
        <v>10.6</v>
      </c>
    </row>
    <row r="332" spans="1:7" x14ac:dyDescent="0.45">
      <c r="A332" s="5" t="s">
        <v>926</v>
      </c>
      <c r="B332" s="5" t="s">
        <v>927</v>
      </c>
      <c r="C332" s="5" t="s">
        <v>925</v>
      </c>
      <c r="D332" s="5" t="s">
        <v>112</v>
      </c>
      <c r="E332" s="5" t="s">
        <v>196</v>
      </c>
      <c r="F332" s="5">
        <v>37.4</v>
      </c>
      <c r="G332" s="5">
        <v>20.2</v>
      </c>
    </row>
    <row r="333" spans="1:7" x14ac:dyDescent="0.45">
      <c r="A333" s="5" t="s">
        <v>928</v>
      </c>
      <c r="B333" s="5" t="s">
        <v>929</v>
      </c>
      <c r="C333" s="5" t="s">
        <v>925</v>
      </c>
      <c r="D333" s="5" t="s">
        <v>714</v>
      </c>
      <c r="E333" s="5" t="s">
        <v>196</v>
      </c>
      <c r="F333" s="5">
        <v>53.4</v>
      </c>
      <c r="G333" s="5">
        <v>28.7</v>
      </c>
    </row>
    <row r="334" spans="1:7" x14ac:dyDescent="0.45">
      <c r="A334" s="5" t="s">
        <v>930</v>
      </c>
      <c r="B334" s="5" t="s">
        <v>931</v>
      </c>
      <c r="C334" s="5" t="s">
        <v>925</v>
      </c>
      <c r="D334" s="5" t="s">
        <v>32</v>
      </c>
      <c r="E334" s="5" t="s">
        <v>196</v>
      </c>
      <c r="F334" s="5">
        <v>15.6</v>
      </c>
      <c r="G334" s="5">
        <v>10.1</v>
      </c>
    </row>
    <row r="335" spans="1:7" x14ac:dyDescent="0.45">
      <c r="A335" s="5" t="s">
        <v>932</v>
      </c>
      <c r="B335" s="5" t="s">
        <v>933</v>
      </c>
      <c r="C335" s="5" t="s">
        <v>934</v>
      </c>
      <c r="D335" s="5" t="s">
        <v>97</v>
      </c>
      <c r="E335" s="5" t="s">
        <v>123</v>
      </c>
      <c r="F335" s="5">
        <v>25.4</v>
      </c>
      <c r="G335" s="5">
        <v>10.1</v>
      </c>
    </row>
    <row r="336" spans="1:7" x14ac:dyDescent="0.45">
      <c r="A336" s="5" t="s">
        <v>935</v>
      </c>
      <c r="B336" s="5" t="s">
        <v>936</v>
      </c>
      <c r="C336" s="5" t="s">
        <v>934</v>
      </c>
      <c r="D336" s="5" t="s">
        <v>97</v>
      </c>
      <c r="E336" s="5" t="s">
        <v>720</v>
      </c>
      <c r="F336" s="5">
        <v>25.4</v>
      </c>
      <c r="G336" s="5">
        <v>10.1</v>
      </c>
    </row>
    <row r="337" spans="1:7" x14ac:dyDescent="0.45">
      <c r="A337" s="5" t="s">
        <v>937</v>
      </c>
      <c r="B337" s="5" t="s">
        <v>938</v>
      </c>
      <c r="C337" s="5" t="s">
        <v>934</v>
      </c>
      <c r="D337" s="5" t="s">
        <v>145</v>
      </c>
      <c r="E337" s="5" t="s">
        <v>123</v>
      </c>
      <c r="F337" s="5">
        <v>47.9</v>
      </c>
      <c r="G337" s="5">
        <v>19.8</v>
      </c>
    </row>
    <row r="338" spans="1:7" x14ac:dyDescent="0.45">
      <c r="A338" s="5" t="s">
        <v>939</v>
      </c>
      <c r="B338" s="5" t="s">
        <v>940</v>
      </c>
      <c r="C338" s="5" t="s">
        <v>934</v>
      </c>
      <c r="D338" s="5" t="s">
        <v>145</v>
      </c>
      <c r="E338" s="5" t="s">
        <v>720</v>
      </c>
      <c r="F338" s="5">
        <v>47.9</v>
      </c>
      <c r="G338" s="5">
        <v>19.8</v>
      </c>
    </row>
    <row r="339" spans="1:7" x14ac:dyDescent="0.45">
      <c r="A339" s="5" t="s">
        <v>941</v>
      </c>
      <c r="B339" s="5" t="s">
        <v>942</v>
      </c>
      <c r="C339" s="5" t="s">
        <v>934</v>
      </c>
      <c r="D339" s="5" t="s">
        <v>214</v>
      </c>
      <c r="E339" s="5" t="s">
        <v>123</v>
      </c>
      <c r="F339" s="5">
        <v>69.8</v>
      </c>
      <c r="G339" s="5">
        <v>30.2</v>
      </c>
    </row>
    <row r="340" spans="1:7" x14ac:dyDescent="0.45">
      <c r="A340" s="5" t="s">
        <v>943</v>
      </c>
      <c r="B340" s="5" t="s">
        <v>944</v>
      </c>
      <c r="C340" s="5" t="s">
        <v>934</v>
      </c>
      <c r="D340" s="5" t="s">
        <v>214</v>
      </c>
      <c r="E340" s="5" t="s">
        <v>720</v>
      </c>
      <c r="F340" s="5">
        <v>69.8</v>
      </c>
      <c r="G340" s="5">
        <v>30.2</v>
      </c>
    </row>
    <row r="341" spans="1:7" x14ac:dyDescent="0.45">
      <c r="A341" s="5" t="s">
        <v>945</v>
      </c>
      <c r="B341" s="5" t="s">
        <v>946</v>
      </c>
      <c r="C341" s="5" t="s">
        <v>947</v>
      </c>
      <c r="D341" s="5" t="s">
        <v>112</v>
      </c>
      <c r="E341" s="5" t="s">
        <v>569</v>
      </c>
      <c r="F341" s="5">
        <v>83.3</v>
      </c>
      <c r="G341" s="5">
        <v>32.1</v>
      </c>
    </row>
    <row r="342" spans="1:7" x14ac:dyDescent="0.45">
      <c r="A342" s="5" t="s">
        <v>948</v>
      </c>
      <c r="B342" s="5" t="s">
        <v>949</v>
      </c>
      <c r="C342" s="5" t="s">
        <v>947</v>
      </c>
      <c r="D342" s="5" t="s">
        <v>714</v>
      </c>
      <c r="E342" s="5" t="s">
        <v>569</v>
      </c>
      <c r="F342" s="5">
        <v>123</v>
      </c>
      <c r="G342" s="5">
        <v>48</v>
      </c>
    </row>
    <row r="343" spans="1:7" x14ac:dyDescent="0.45">
      <c r="A343" s="5" t="s">
        <v>950</v>
      </c>
      <c r="B343" s="5" t="s">
        <v>951</v>
      </c>
      <c r="C343" s="5" t="s">
        <v>947</v>
      </c>
      <c r="D343" s="5" t="s">
        <v>39</v>
      </c>
      <c r="E343" s="5" t="s">
        <v>569</v>
      </c>
      <c r="F343" s="5">
        <v>55.1</v>
      </c>
      <c r="G343" s="5">
        <v>21.4</v>
      </c>
    </row>
    <row r="344" spans="1:7" x14ac:dyDescent="0.45">
      <c r="A344" s="5" t="s">
        <v>952</v>
      </c>
      <c r="B344" s="5" t="s">
        <v>953</v>
      </c>
      <c r="C344" s="5" t="s">
        <v>954</v>
      </c>
      <c r="D344" s="5" t="s">
        <v>237</v>
      </c>
      <c r="E344" s="5" t="s">
        <v>289</v>
      </c>
      <c r="F344" s="5">
        <v>51.4</v>
      </c>
      <c r="G344" s="5">
        <v>25.9</v>
      </c>
    </row>
    <row r="345" spans="1:7" x14ac:dyDescent="0.45">
      <c r="A345" s="5" t="s">
        <v>955</v>
      </c>
      <c r="B345" s="5" t="s">
        <v>956</v>
      </c>
      <c r="C345" s="5" t="s">
        <v>954</v>
      </c>
      <c r="D345" s="5" t="s">
        <v>237</v>
      </c>
      <c r="E345" s="5" t="s">
        <v>289</v>
      </c>
      <c r="F345" s="5">
        <v>76.7</v>
      </c>
      <c r="G345" s="5">
        <v>46.9</v>
      </c>
    </row>
    <row r="346" spans="1:7" x14ac:dyDescent="0.45">
      <c r="A346" s="5" t="s">
        <v>957</v>
      </c>
      <c r="B346" s="5" t="s">
        <v>958</v>
      </c>
      <c r="C346" s="5" t="s">
        <v>959</v>
      </c>
      <c r="D346" s="5" t="s">
        <v>237</v>
      </c>
      <c r="E346" s="5" t="s">
        <v>28</v>
      </c>
      <c r="F346" s="5">
        <v>30.1</v>
      </c>
      <c r="G346" s="5">
        <v>14.2</v>
      </c>
    </row>
    <row r="347" spans="1:7" x14ac:dyDescent="0.45">
      <c r="A347" s="5" t="s">
        <v>960</v>
      </c>
      <c r="B347" s="5" t="s">
        <v>961</v>
      </c>
      <c r="C347" s="5" t="s">
        <v>959</v>
      </c>
      <c r="D347" s="5" t="s">
        <v>237</v>
      </c>
      <c r="E347" s="5" t="s">
        <v>28</v>
      </c>
      <c r="F347" s="5">
        <v>50.7</v>
      </c>
      <c r="G347" s="5">
        <v>26.1</v>
      </c>
    </row>
    <row r="348" spans="1:7" x14ac:dyDescent="0.45">
      <c r="A348" s="5" t="s">
        <v>962</v>
      </c>
      <c r="B348" s="5" t="s">
        <v>963</v>
      </c>
      <c r="C348" s="5" t="s">
        <v>964</v>
      </c>
      <c r="D348" s="5" t="s">
        <v>237</v>
      </c>
      <c r="E348" s="5" t="s">
        <v>186</v>
      </c>
      <c r="F348" s="5">
        <v>30.8</v>
      </c>
      <c r="G348" s="5">
        <v>21.6</v>
      </c>
    </row>
    <row r="349" spans="1:7" x14ac:dyDescent="0.45">
      <c r="A349" s="5" t="s">
        <v>965</v>
      </c>
      <c r="B349" s="5" t="s">
        <v>966</v>
      </c>
      <c r="C349" s="5" t="s">
        <v>967</v>
      </c>
      <c r="D349" s="5" t="s">
        <v>237</v>
      </c>
      <c r="E349" s="5" t="s">
        <v>60</v>
      </c>
      <c r="F349" s="5">
        <v>40.9</v>
      </c>
      <c r="G349" s="5">
        <v>24.9</v>
      </c>
    </row>
    <row r="350" spans="1:7" x14ac:dyDescent="0.45">
      <c r="A350" s="5" t="s">
        <v>968</v>
      </c>
      <c r="B350" s="5" t="s">
        <v>969</v>
      </c>
      <c r="C350" s="5" t="s">
        <v>967</v>
      </c>
      <c r="D350" s="5" t="s">
        <v>237</v>
      </c>
      <c r="E350" s="5" t="s">
        <v>60</v>
      </c>
      <c r="F350" s="5">
        <v>59.9</v>
      </c>
      <c r="G350" s="5">
        <v>35.1</v>
      </c>
    </row>
    <row r="351" spans="1:7" x14ac:dyDescent="0.45">
      <c r="A351" s="5" t="s">
        <v>970</v>
      </c>
      <c r="B351" s="5" t="s">
        <v>971</v>
      </c>
      <c r="C351" s="5" t="s">
        <v>972</v>
      </c>
      <c r="D351" s="5" t="s">
        <v>237</v>
      </c>
      <c r="E351" s="5" t="s">
        <v>186</v>
      </c>
      <c r="F351" s="5">
        <v>32.4</v>
      </c>
      <c r="G351" s="5">
        <v>16.899999999999999</v>
      </c>
    </row>
    <row r="352" spans="1:7" x14ac:dyDescent="0.45">
      <c r="A352" s="5" t="s">
        <v>973</v>
      </c>
      <c r="B352" s="5" t="s">
        <v>974</v>
      </c>
      <c r="C352" s="5" t="s">
        <v>972</v>
      </c>
      <c r="D352" s="5" t="s">
        <v>237</v>
      </c>
      <c r="E352" s="5" t="s">
        <v>186</v>
      </c>
      <c r="F352" s="5">
        <v>32.4</v>
      </c>
      <c r="G352" s="5">
        <v>16.899999999999999</v>
      </c>
    </row>
    <row r="353" spans="1:7" x14ac:dyDescent="0.45">
      <c r="A353" s="5" t="s">
        <v>975</v>
      </c>
      <c r="B353" s="5" t="s">
        <v>976</v>
      </c>
      <c r="C353" s="5" t="s">
        <v>977</v>
      </c>
      <c r="D353" s="5" t="s">
        <v>237</v>
      </c>
      <c r="E353" s="5" t="s">
        <v>28</v>
      </c>
      <c r="F353" s="5">
        <v>49.3</v>
      </c>
      <c r="G353" s="5">
        <v>29.5</v>
      </c>
    </row>
    <row r="354" spans="1:7" x14ac:dyDescent="0.45">
      <c r="A354" s="5" t="s">
        <v>978</v>
      </c>
      <c r="B354" s="5" t="s">
        <v>979</v>
      </c>
      <c r="C354" s="5" t="s">
        <v>977</v>
      </c>
      <c r="D354" s="5" t="s">
        <v>237</v>
      </c>
      <c r="E354" s="5" t="s">
        <v>28</v>
      </c>
      <c r="F354" s="5">
        <v>49.5</v>
      </c>
      <c r="G354" s="5">
        <v>23.1</v>
      </c>
    </row>
    <row r="355" spans="1:7" x14ac:dyDescent="0.45">
      <c r="A355" s="5" t="s">
        <v>980</v>
      </c>
      <c r="B355" s="5" t="s">
        <v>981</v>
      </c>
      <c r="C355" s="5" t="s">
        <v>982</v>
      </c>
      <c r="D355" s="5" t="s">
        <v>237</v>
      </c>
      <c r="E355" s="5" t="s">
        <v>60</v>
      </c>
      <c r="F355" s="5">
        <v>40.5</v>
      </c>
      <c r="G355" s="5">
        <v>23.8</v>
      </c>
    </row>
    <row r="356" spans="1:7" x14ac:dyDescent="0.45">
      <c r="A356" s="5" t="s">
        <v>983</v>
      </c>
      <c r="B356" s="5" t="s">
        <v>984</v>
      </c>
      <c r="C356" s="5" t="s">
        <v>982</v>
      </c>
      <c r="D356" s="5" t="s">
        <v>237</v>
      </c>
      <c r="E356" s="5" t="s">
        <v>60</v>
      </c>
      <c r="F356" s="5">
        <v>57.5</v>
      </c>
      <c r="G356" s="5">
        <v>35</v>
      </c>
    </row>
    <row r="357" spans="1:7" x14ac:dyDescent="0.45">
      <c r="A357" s="5" t="s">
        <v>985</v>
      </c>
      <c r="B357" s="5" t="s">
        <v>986</v>
      </c>
      <c r="C357" s="5" t="s">
        <v>987</v>
      </c>
      <c r="D357" s="5" t="s">
        <v>237</v>
      </c>
      <c r="E357" s="5" t="s">
        <v>123</v>
      </c>
      <c r="F357" s="5">
        <v>47.8</v>
      </c>
      <c r="G357" s="5">
        <v>19.600000000000001</v>
      </c>
    </row>
    <row r="358" spans="1:7" x14ac:dyDescent="0.45">
      <c r="A358" s="5" t="s">
        <v>988</v>
      </c>
      <c r="B358" s="5" t="s">
        <v>989</v>
      </c>
      <c r="C358" s="5" t="s">
        <v>987</v>
      </c>
      <c r="D358" s="5" t="s">
        <v>237</v>
      </c>
      <c r="E358" s="5" t="s">
        <v>123</v>
      </c>
      <c r="F358" s="5">
        <v>55.3</v>
      </c>
      <c r="G358" s="5">
        <v>22.7</v>
      </c>
    </row>
    <row r="359" spans="1:7" x14ac:dyDescent="0.45">
      <c r="A359" s="5" t="s">
        <v>990</v>
      </c>
      <c r="B359" s="5" t="s">
        <v>991</v>
      </c>
      <c r="C359" s="5" t="s">
        <v>992</v>
      </c>
      <c r="D359" s="5" t="s">
        <v>237</v>
      </c>
      <c r="E359" s="5" t="s">
        <v>569</v>
      </c>
      <c r="F359" s="5">
        <v>85.5</v>
      </c>
      <c r="G359" s="5">
        <v>30.7</v>
      </c>
    </row>
    <row r="360" spans="1:7" x14ac:dyDescent="0.45">
      <c r="A360" s="5" t="s">
        <v>993</v>
      </c>
      <c r="B360" s="5" t="s">
        <v>994</v>
      </c>
      <c r="C360" s="5" t="s">
        <v>992</v>
      </c>
      <c r="D360" s="5" t="s">
        <v>237</v>
      </c>
      <c r="E360" s="5" t="s">
        <v>569</v>
      </c>
      <c r="F360" s="5">
        <v>86.5</v>
      </c>
      <c r="G360" s="5">
        <v>31.3</v>
      </c>
    </row>
    <row r="361" spans="1:7" x14ac:dyDescent="0.45">
      <c r="A361" s="5" t="s">
        <v>995</v>
      </c>
      <c r="B361" s="5" t="s">
        <v>996</v>
      </c>
      <c r="C361" s="5" t="s">
        <v>997</v>
      </c>
      <c r="D361" s="5" t="s">
        <v>27</v>
      </c>
      <c r="E361" s="5" t="s">
        <v>225</v>
      </c>
      <c r="F361" s="5">
        <v>16.100000000000001</v>
      </c>
      <c r="G361" s="5">
        <v>8.8000000000000007</v>
      </c>
    </row>
    <row r="362" spans="1:7" x14ac:dyDescent="0.45">
      <c r="A362" s="5" t="s">
        <v>998</v>
      </c>
      <c r="B362" s="5" t="s">
        <v>999</v>
      </c>
      <c r="C362" s="5" t="s">
        <v>1000</v>
      </c>
      <c r="D362" s="5" t="s">
        <v>97</v>
      </c>
      <c r="E362" s="5" t="s">
        <v>167</v>
      </c>
      <c r="F362" s="5">
        <v>341.6</v>
      </c>
      <c r="G362" s="5">
        <v>142.1</v>
      </c>
    </row>
    <row r="363" spans="1:7" x14ac:dyDescent="0.45">
      <c r="A363" s="5" t="s">
        <v>1001</v>
      </c>
      <c r="B363" s="5" t="s">
        <v>1002</v>
      </c>
      <c r="C363" s="5" t="s">
        <v>1003</v>
      </c>
      <c r="D363" s="5" t="s">
        <v>425</v>
      </c>
      <c r="E363" s="5" t="s">
        <v>1004</v>
      </c>
      <c r="F363" s="5">
        <v>491.2</v>
      </c>
      <c r="G363" s="5">
        <v>154.80000000000001</v>
      </c>
    </row>
    <row r="364" spans="1:7" x14ac:dyDescent="0.45">
      <c r="A364" s="5" t="s">
        <v>1005</v>
      </c>
      <c r="B364" s="5" t="s">
        <v>1006</v>
      </c>
      <c r="C364" s="5" t="s">
        <v>1007</v>
      </c>
      <c r="D364" s="5" t="s">
        <v>112</v>
      </c>
      <c r="E364" s="5" t="s">
        <v>93</v>
      </c>
      <c r="F364" s="5">
        <v>411.6</v>
      </c>
      <c r="G364" s="5">
        <v>148.5</v>
      </c>
    </row>
    <row r="365" spans="1:7" x14ac:dyDescent="0.45">
      <c r="A365" s="5" t="s">
        <v>1008</v>
      </c>
      <c r="B365" s="5" t="s">
        <v>1009</v>
      </c>
      <c r="C365" s="5" t="s">
        <v>1010</v>
      </c>
      <c r="D365" s="5" t="s">
        <v>39</v>
      </c>
      <c r="E365" s="5" t="s">
        <v>1011</v>
      </c>
      <c r="F365" s="5">
        <v>386.6</v>
      </c>
      <c r="G365" s="5">
        <v>136.19999999999999</v>
      </c>
    </row>
    <row r="366" spans="1:7" x14ac:dyDescent="0.45">
      <c r="A366" s="5" t="s">
        <v>1012</v>
      </c>
      <c r="B366" s="5" t="s">
        <v>1013</v>
      </c>
      <c r="C366" s="5" t="s">
        <v>1014</v>
      </c>
      <c r="D366" s="5" t="s">
        <v>425</v>
      </c>
      <c r="E366" s="5" t="s">
        <v>167</v>
      </c>
      <c r="F366" s="5">
        <v>340.5</v>
      </c>
      <c r="G366" s="5">
        <v>177.3</v>
      </c>
    </row>
    <row r="367" spans="1:7" x14ac:dyDescent="0.45">
      <c r="A367" s="5" t="s">
        <v>1015</v>
      </c>
      <c r="B367" s="5" t="s">
        <v>1016</v>
      </c>
      <c r="C367" s="5" t="s">
        <v>1017</v>
      </c>
      <c r="D367" s="5" t="s">
        <v>97</v>
      </c>
      <c r="E367" s="5" t="s">
        <v>151</v>
      </c>
      <c r="F367" s="5">
        <v>6.4</v>
      </c>
      <c r="G367" s="5">
        <v>5.7</v>
      </c>
    </row>
    <row r="368" spans="1:7" x14ac:dyDescent="0.45">
      <c r="A368" s="5" t="s">
        <v>1018</v>
      </c>
      <c r="B368" s="5" t="s">
        <v>1019</v>
      </c>
      <c r="C368" s="5" t="s">
        <v>1017</v>
      </c>
      <c r="D368" s="5" t="s">
        <v>145</v>
      </c>
      <c r="E368" s="5" t="s">
        <v>151</v>
      </c>
      <c r="F368" s="5">
        <v>8.9</v>
      </c>
      <c r="G368" s="5">
        <v>5.9</v>
      </c>
    </row>
    <row r="369" spans="1:7" x14ac:dyDescent="0.45">
      <c r="A369" s="5" t="s">
        <v>1020</v>
      </c>
      <c r="B369" s="5" t="s">
        <v>1021</v>
      </c>
      <c r="C369" s="5" t="s">
        <v>1022</v>
      </c>
      <c r="D369" s="5" t="s">
        <v>505</v>
      </c>
      <c r="E369" s="5" t="s">
        <v>297</v>
      </c>
      <c r="F369" s="5">
        <v>7.9</v>
      </c>
      <c r="G369" s="5">
        <v>5.7</v>
      </c>
    </row>
    <row r="370" spans="1:7" x14ac:dyDescent="0.45">
      <c r="A370" s="5" t="s">
        <v>1023</v>
      </c>
      <c r="B370" s="5" t="s">
        <v>1024</v>
      </c>
      <c r="C370" s="5" t="s">
        <v>1022</v>
      </c>
      <c r="D370" s="5" t="s">
        <v>742</v>
      </c>
      <c r="E370" s="5" t="s">
        <v>297</v>
      </c>
      <c r="F370" s="5">
        <v>10.199999999999999</v>
      </c>
      <c r="G370" s="5">
        <v>7.3</v>
      </c>
    </row>
    <row r="371" spans="1:7" x14ac:dyDescent="0.45">
      <c r="A371" s="5" t="s">
        <v>1025</v>
      </c>
      <c r="B371" s="5" t="s">
        <v>1026</v>
      </c>
      <c r="C371" s="5" t="s">
        <v>1022</v>
      </c>
      <c r="D371" s="5" t="s">
        <v>679</v>
      </c>
      <c r="E371" s="5" t="s">
        <v>297</v>
      </c>
      <c r="F371" s="5">
        <v>18.100000000000001</v>
      </c>
      <c r="G371" s="5">
        <v>11.4</v>
      </c>
    </row>
    <row r="372" spans="1:7" x14ac:dyDescent="0.45">
      <c r="A372" s="5" t="s">
        <v>1027</v>
      </c>
      <c r="B372" s="5" t="s">
        <v>1028</v>
      </c>
      <c r="C372" s="5" t="s">
        <v>1022</v>
      </c>
      <c r="D372" s="5" t="s">
        <v>1029</v>
      </c>
      <c r="E372" s="5" t="s">
        <v>297</v>
      </c>
      <c r="F372" s="5">
        <v>34.200000000000003</v>
      </c>
      <c r="G372" s="5">
        <v>27.2</v>
      </c>
    </row>
    <row r="373" spans="1:7" x14ac:dyDescent="0.45">
      <c r="A373" s="5" t="s">
        <v>1030</v>
      </c>
      <c r="B373" s="5" t="s">
        <v>1031</v>
      </c>
      <c r="C373" s="5" t="s">
        <v>1032</v>
      </c>
      <c r="D373" s="5" t="s">
        <v>714</v>
      </c>
      <c r="E373" s="5" t="s">
        <v>54</v>
      </c>
      <c r="F373" s="5">
        <v>7.2</v>
      </c>
      <c r="G373" s="5">
        <v>6.4</v>
      </c>
    </row>
    <row r="374" spans="1:7" x14ac:dyDescent="0.45">
      <c r="A374" s="5" t="s">
        <v>1033</v>
      </c>
      <c r="B374" s="5" t="s">
        <v>1034</v>
      </c>
      <c r="C374" s="5" t="s">
        <v>1035</v>
      </c>
      <c r="D374" s="5" t="s">
        <v>392</v>
      </c>
      <c r="E374" s="5" t="s">
        <v>1036</v>
      </c>
      <c r="F374" s="5">
        <v>5.9</v>
      </c>
      <c r="G374" s="5">
        <v>5.8</v>
      </c>
    </row>
    <row r="375" spans="1:7" x14ac:dyDescent="0.45">
      <c r="A375" s="5" t="s">
        <v>1037</v>
      </c>
      <c r="B375" s="5" t="s">
        <v>1038</v>
      </c>
      <c r="C375" s="5" t="s">
        <v>1035</v>
      </c>
      <c r="D375" s="5" t="s">
        <v>163</v>
      </c>
      <c r="E375" s="5" t="s">
        <v>1036</v>
      </c>
      <c r="F375" s="5">
        <v>5.9</v>
      </c>
      <c r="G375" s="5">
        <v>5.8</v>
      </c>
    </row>
    <row r="376" spans="1:7" x14ac:dyDescent="0.45">
      <c r="A376" s="5" t="s">
        <v>1039</v>
      </c>
      <c r="B376" s="5" t="s">
        <v>1040</v>
      </c>
      <c r="C376" s="5" t="s">
        <v>1041</v>
      </c>
      <c r="D376" s="5" t="s">
        <v>112</v>
      </c>
      <c r="E376" s="5" t="s">
        <v>693</v>
      </c>
      <c r="F376" s="5">
        <v>10</v>
      </c>
      <c r="G376" s="5">
        <v>5.9</v>
      </c>
    </row>
    <row r="377" spans="1:7" x14ac:dyDescent="0.45">
      <c r="A377" s="5" t="s">
        <v>1042</v>
      </c>
      <c r="B377" s="5" t="s">
        <v>1043</v>
      </c>
      <c r="C377" s="5" t="s">
        <v>1041</v>
      </c>
      <c r="D377" s="5" t="s">
        <v>511</v>
      </c>
      <c r="E377" s="5" t="s">
        <v>54</v>
      </c>
      <c r="F377" s="5">
        <v>9.5</v>
      </c>
      <c r="G377" s="5">
        <v>5.9</v>
      </c>
    </row>
    <row r="378" spans="1:7" x14ac:dyDescent="0.45">
      <c r="A378" s="5" t="s">
        <v>1044</v>
      </c>
      <c r="B378" s="5" t="s">
        <v>1045</v>
      </c>
      <c r="C378" s="5" t="s">
        <v>1046</v>
      </c>
      <c r="D378" s="5" t="s">
        <v>97</v>
      </c>
      <c r="E378" s="5" t="s">
        <v>98</v>
      </c>
      <c r="F378" s="5">
        <v>8.6999999999999993</v>
      </c>
      <c r="G378" s="5">
        <v>5.7</v>
      </c>
    </row>
    <row r="379" spans="1:7" x14ac:dyDescent="0.45">
      <c r="A379" s="5" t="s">
        <v>1047</v>
      </c>
      <c r="B379" s="5" t="s">
        <v>1048</v>
      </c>
      <c r="C379" s="5" t="s">
        <v>1046</v>
      </c>
      <c r="D379" s="5" t="s">
        <v>145</v>
      </c>
      <c r="E379" s="5" t="s">
        <v>98</v>
      </c>
      <c r="F379" s="5">
        <v>9.6</v>
      </c>
      <c r="G379" s="5">
        <v>5.7</v>
      </c>
    </row>
    <row r="380" spans="1:7" x14ac:dyDescent="0.45">
      <c r="A380" s="5" t="s">
        <v>1049</v>
      </c>
      <c r="B380" s="5" t="s">
        <v>1050</v>
      </c>
      <c r="C380" s="5" t="s">
        <v>1051</v>
      </c>
      <c r="D380" s="5" t="s">
        <v>112</v>
      </c>
      <c r="E380" s="5" t="s">
        <v>683</v>
      </c>
      <c r="F380" s="5">
        <v>14.9</v>
      </c>
      <c r="G380" s="5">
        <v>9.1</v>
      </c>
    </row>
    <row r="381" spans="1:7" x14ac:dyDescent="0.45">
      <c r="A381" s="5" t="s">
        <v>1052</v>
      </c>
      <c r="B381" s="5" t="s">
        <v>1053</v>
      </c>
      <c r="C381" s="5" t="s">
        <v>1051</v>
      </c>
      <c r="D381" s="5" t="s">
        <v>714</v>
      </c>
      <c r="E381" s="5" t="s">
        <v>683</v>
      </c>
      <c r="F381" s="5">
        <v>27.3</v>
      </c>
      <c r="G381" s="5">
        <v>17</v>
      </c>
    </row>
    <row r="382" spans="1:7" x14ac:dyDescent="0.45">
      <c r="A382" s="5" t="s">
        <v>1054</v>
      </c>
      <c r="B382" s="5" t="s">
        <v>1055</v>
      </c>
      <c r="C382" s="5" t="s">
        <v>1056</v>
      </c>
      <c r="D382" s="5" t="s">
        <v>425</v>
      </c>
      <c r="E382" s="5" t="s">
        <v>1057</v>
      </c>
      <c r="F382" s="5">
        <v>8.3000000000000007</v>
      </c>
      <c r="G382" s="5">
        <v>5.7</v>
      </c>
    </row>
    <row r="383" spans="1:7" x14ac:dyDescent="0.45">
      <c r="A383" s="5" t="s">
        <v>1058</v>
      </c>
      <c r="B383" s="5" t="s">
        <v>1059</v>
      </c>
      <c r="C383" s="5" t="s">
        <v>1056</v>
      </c>
      <c r="D383" s="5" t="s">
        <v>32</v>
      </c>
      <c r="E383" s="5" t="s">
        <v>1057</v>
      </c>
      <c r="F383" s="5">
        <v>8.9</v>
      </c>
      <c r="G383" s="5">
        <v>5.9</v>
      </c>
    </row>
    <row r="384" spans="1:7" x14ac:dyDescent="0.45">
      <c r="A384" s="5" t="s">
        <v>1060</v>
      </c>
      <c r="B384" s="5" t="s">
        <v>1061</v>
      </c>
      <c r="C384" s="5" t="s">
        <v>1062</v>
      </c>
      <c r="D384" s="5" t="s">
        <v>32</v>
      </c>
      <c r="E384" s="5" t="s">
        <v>297</v>
      </c>
      <c r="F384" s="5">
        <v>14.7</v>
      </c>
      <c r="G384" s="5">
        <v>9.8000000000000007</v>
      </c>
    </row>
    <row r="385" spans="1:7" x14ac:dyDescent="0.45">
      <c r="A385" s="5" t="s">
        <v>1063</v>
      </c>
      <c r="B385" s="5" t="s">
        <v>1064</v>
      </c>
      <c r="C385" s="5" t="s">
        <v>1062</v>
      </c>
      <c r="D385" s="5" t="s">
        <v>39</v>
      </c>
      <c r="E385" s="5" t="s">
        <v>297</v>
      </c>
      <c r="F385" s="5">
        <v>15.2</v>
      </c>
      <c r="G385" s="5">
        <v>10.1</v>
      </c>
    </row>
    <row r="386" spans="1:7" x14ac:dyDescent="0.45">
      <c r="A386" s="5" t="s">
        <v>1065</v>
      </c>
      <c r="B386" s="5" t="s">
        <v>1066</v>
      </c>
      <c r="C386" s="5" t="s">
        <v>1067</v>
      </c>
      <c r="D386" s="5" t="s">
        <v>27</v>
      </c>
      <c r="E386" s="5" t="s">
        <v>158</v>
      </c>
      <c r="F386" s="5">
        <v>13.9</v>
      </c>
      <c r="G386" s="5">
        <v>10.1</v>
      </c>
    </row>
    <row r="387" spans="1:7" x14ac:dyDescent="0.45">
      <c r="A387" s="5" t="s">
        <v>1068</v>
      </c>
      <c r="B387" s="5" t="s">
        <v>1069</v>
      </c>
      <c r="C387" s="5" t="s">
        <v>1067</v>
      </c>
      <c r="D387" s="5" t="s">
        <v>228</v>
      </c>
      <c r="E387" s="5" t="s">
        <v>158</v>
      </c>
      <c r="F387" s="5">
        <v>19.399999999999999</v>
      </c>
      <c r="G387" s="5">
        <v>10.199999999999999</v>
      </c>
    </row>
    <row r="388" spans="1:7" x14ac:dyDescent="0.45">
      <c r="A388" s="5" t="s">
        <v>1070</v>
      </c>
      <c r="B388" s="5" t="s">
        <v>1071</v>
      </c>
      <c r="C388" s="5" t="s">
        <v>1067</v>
      </c>
      <c r="D388" s="5" t="s">
        <v>279</v>
      </c>
      <c r="E388" s="5" t="s">
        <v>158</v>
      </c>
      <c r="F388" s="5">
        <v>40.700000000000003</v>
      </c>
      <c r="G388" s="5">
        <v>32.299999999999997</v>
      </c>
    </row>
    <row r="389" spans="1:7" x14ac:dyDescent="0.45">
      <c r="A389" s="5" t="s">
        <v>1072</v>
      </c>
      <c r="B389" s="5" t="s">
        <v>1073</v>
      </c>
      <c r="C389" s="5" t="s">
        <v>1074</v>
      </c>
      <c r="D389" s="5" t="s">
        <v>425</v>
      </c>
      <c r="E389" s="5" t="s">
        <v>93</v>
      </c>
      <c r="F389" s="5">
        <v>15.2</v>
      </c>
      <c r="G389" s="5">
        <v>10.1</v>
      </c>
    </row>
    <row r="390" spans="1:7" x14ac:dyDescent="0.45">
      <c r="A390" s="5" t="s">
        <v>1075</v>
      </c>
      <c r="B390" s="5" t="s">
        <v>1076</v>
      </c>
      <c r="C390" s="5" t="s">
        <v>1074</v>
      </c>
      <c r="D390" s="5" t="s">
        <v>425</v>
      </c>
      <c r="E390" s="5" t="s">
        <v>123</v>
      </c>
      <c r="F390" s="5">
        <v>13.1</v>
      </c>
      <c r="G390" s="5">
        <v>10.1</v>
      </c>
    </row>
    <row r="391" spans="1:7" x14ac:dyDescent="0.45">
      <c r="A391" s="5" t="s">
        <v>1077</v>
      </c>
      <c r="B391" s="5" t="s">
        <v>1078</v>
      </c>
      <c r="C391" s="5" t="s">
        <v>1074</v>
      </c>
      <c r="D391" s="5" t="s">
        <v>32</v>
      </c>
      <c r="E391" s="5" t="s">
        <v>93</v>
      </c>
      <c r="F391" s="5">
        <v>15.2</v>
      </c>
      <c r="G391" s="5">
        <v>10.1</v>
      </c>
    </row>
    <row r="392" spans="1:7" x14ac:dyDescent="0.45">
      <c r="A392" s="5" t="s">
        <v>1079</v>
      </c>
      <c r="B392" s="5" t="s">
        <v>1080</v>
      </c>
      <c r="C392" s="5" t="s">
        <v>1074</v>
      </c>
      <c r="D392" s="5" t="s">
        <v>32</v>
      </c>
      <c r="E392" s="5" t="s">
        <v>123</v>
      </c>
      <c r="F392" s="5">
        <v>15.2</v>
      </c>
      <c r="G392" s="5">
        <v>10.1</v>
      </c>
    </row>
    <row r="393" spans="1:7" x14ac:dyDescent="0.45">
      <c r="A393" s="5" t="s">
        <v>1081</v>
      </c>
      <c r="B393" s="5" t="s">
        <v>1082</v>
      </c>
      <c r="C393" s="5" t="s">
        <v>1074</v>
      </c>
      <c r="D393" s="5" t="s">
        <v>425</v>
      </c>
      <c r="E393" s="5" t="s">
        <v>123</v>
      </c>
      <c r="F393" s="5">
        <v>13.1</v>
      </c>
      <c r="G393" s="5">
        <v>10.1</v>
      </c>
    </row>
    <row r="394" spans="1:7" x14ac:dyDescent="0.45">
      <c r="A394" s="5" t="s">
        <v>1083</v>
      </c>
      <c r="B394" s="5" t="s">
        <v>1084</v>
      </c>
      <c r="C394" s="5" t="s">
        <v>1074</v>
      </c>
      <c r="D394" s="5" t="s">
        <v>425</v>
      </c>
      <c r="E394" s="5" t="s">
        <v>93</v>
      </c>
      <c r="F394" s="5">
        <v>15.2</v>
      </c>
      <c r="G394" s="5">
        <v>10.1</v>
      </c>
    </row>
    <row r="395" spans="1:7" x14ac:dyDescent="0.45">
      <c r="A395" s="5" t="s">
        <v>1085</v>
      </c>
      <c r="B395" s="5" t="s">
        <v>1086</v>
      </c>
      <c r="C395" s="5" t="s">
        <v>1074</v>
      </c>
      <c r="D395" s="5" t="s">
        <v>32</v>
      </c>
      <c r="E395" s="5" t="s">
        <v>123</v>
      </c>
      <c r="F395" s="5">
        <v>15.2</v>
      </c>
      <c r="G395" s="5">
        <v>10.1</v>
      </c>
    </row>
    <row r="396" spans="1:7" x14ac:dyDescent="0.45">
      <c r="A396" s="5" t="s">
        <v>1087</v>
      </c>
      <c r="B396" s="5" t="s">
        <v>1088</v>
      </c>
      <c r="C396" s="5" t="s">
        <v>1074</v>
      </c>
      <c r="D396" s="5" t="s">
        <v>32</v>
      </c>
      <c r="E396" s="5" t="s">
        <v>93</v>
      </c>
      <c r="F396" s="5">
        <v>15.2</v>
      </c>
      <c r="G396" s="5">
        <v>10.1</v>
      </c>
    </row>
    <row r="397" spans="1:7" x14ac:dyDescent="0.45">
      <c r="A397" s="5" t="s">
        <v>1089</v>
      </c>
      <c r="B397" s="5" t="s">
        <v>1090</v>
      </c>
      <c r="C397" s="5" t="s">
        <v>1074</v>
      </c>
      <c r="D397" s="5" t="s">
        <v>39</v>
      </c>
      <c r="E397" s="5" t="s">
        <v>123</v>
      </c>
      <c r="F397" s="5">
        <v>19.399999999999999</v>
      </c>
      <c r="G397" s="5">
        <v>14.3</v>
      </c>
    </row>
    <row r="398" spans="1:7" x14ac:dyDescent="0.45">
      <c r="A398" s="5" t="s">
        <v>1091</v>
      </c>
      <c r="B398" s="5" t="s">
        <v>1092</v>
      </c>
      <c r="C398" s="5" t="s">
        <v>1074</v>
      </c>
      <c r="D398" s="5" t="s">
        <v>39</v>
      </c>
      <c r="E398" s="5" t="s">
        <v>93</v>
      </c>
      <c r="F398" s="5">
        <v>19.399999999999999</v>
      </c>
      <c r="G398" s="5">
        <v>14.3</v>
      </c>
    </row>
    <row r="399" spans="1:7" x14ac:dyDescent="0.45">
      <c r="A399" s="5" t="s">
        <v>1093</v>
      </c>
      <c r="B399" s="5" t="s">
        <v>1094</v>
      </c>
      <c r="C399" s="5" t="s">
        <v>1074</v>
      </c>
      <c r="D399" s="5" t="s">
        <v>39</v>
      </c>
      <c r="E399" s="5" t="s">
        <v>123</v>
      </c>
      <c r="F399" s="5">
        <v>19.399999999999999</v>
      </c>
      <c r="G399" s="5">
        <v>14.3</v>
      </c>
    </row>
    <row r="400" spans="1:7" x14ac:dyDescent="0.45">
      <c r="A400" s="5" t="s">
        <v>1095</v>
      </c>
      <c r="B400" s="5" t="s">
        <v>1096</v>
      </c>
      <c r="C400" s="5" t="s">
        <v>1074</v>
      </c>
      <c r="D400" s="5" t="s">
        <v>39</v>
      </c>
      <c r="E400" s="5" t="s">
        <v>93</v>
      </c>
      <c r="F400" s="5">
        <v>19.399999999999999</v>
      </c>
      <c r="G400" s="5">
        <v>14.3</v>
      </c>
    </row>
    <row r="401" spans="1:7" x14ac:dyDescent="0.45">
      <c r="A401" s="5" t="s">
        <v>1097</v>
      </c>
      <c r="B401" s="5" t="s">
        <v>1098</v>
      </c>
      <c r="C401" s="5" t="s">
        <v>1099</v>
      </c>
      <c r="D401" s="5" t="s">
        <v>39</v>
      </c>
      <c r="E401" s="5" t="s">
        <v>693</v>
      </c>
      <c r="F401" s="5">
        <v>10.1</v>
      </c>
      <c r="G401" s="5">
        <v>5.7</v>
      </c>
    </row>
    <row r="402" spans="1:7" x14ac:dyDescent="0.45">
      <c r="A402" s="5" t="s">
        <v>1100</v>
      </c>
      <c r="B402" s="5" t="s">
        <v>1101</v>
      </c>
      <c r="C402" s="5" t="s">
        <v>1099</v>
      </c>
      <c r="D402" s="5" t="s">
        <v>112</v>
      </c>
      <c r="E402" s="5" t="s">
        <v>693</v>
      </c>
      <c r="F402" s="5">
        <v>10.1</v>
      </c>
      <c r="G402" s="5">
        <v>7.7</v>
      </c>
    </row>
    <row r="403" spans="1:7" x14ac:dyDescent="0.45">
      <c r="A403" s="5" t="s">
        <v>1102</v>
      </c>
      <c r="B403" s="5" t="s">
        <v>1103</v>
      </c>
      <c r="C403" s="5" t="s">
        <v>1104</v>
      </c>
      <c r="D403" s="5" t="s">
        <v>214</v>
      </c>
      <c r="E403" s="5" t="s">
        <v>1105</v>
      </c>
      <c r="F403" s="5">
        <v>15.2</v>
      </c>
      <c r="G403" s="5">
        <v>10.1</v>
      </c>
    </row>
    <row r="404" spans="1:7" x14ac:dyDescent="0.45">
      <c r="A404" s="5" t="s">
        <v>1106</v>
      </c>
      <c r="B404" s="5" t="s">
        <v>1107</v>
      </c>
      <c r="C404" s="5" t="s">
        <v>1104</v>
      </c>
      <c r="D404" s="5" t="s">
        <v>145</v>
      </c>
      <c r="E404" s="5" t="s">
        <v>1105</v>
      </c>
      <c r="F404" s="5">
        <v>12.5</v>
      </c>
      <c r="G404" s="5">
        <v>10.1</v>
      </c>
    </row>
    <row r="405" spans="1:7" x14ac:dyDescent="0.45">
      <c r="A405" s="5" t="s">
        <v>1108</v>
      </c>
      <c r="B405" s="5" t="s">
        <v>1109</v>
      </c>
      <c r="C405" s="5" t="s">
        <v>1110</v>
      </c>
      <c r="D405" s="5" t="s">
        <v>1111</v>
      </c>
      <c r="E405" s="5" t="s">
        <v>211</v>
      </c>
      <c r="F405" s="5">
        <v>16.600000000000001</v>
      </c>
      <c r="G405" s="5">
        <v>8.5</v>
      </c>
    </row>
    <row r="406" spans="1:7" x14ac:dyDescent="0.45">
      <c r="A406" s="5" t="s">
        <v>1112</v>
      </c>
      <c r="B406" s="5" t="s">
        <v>1113</v>
      </c>
      <c r="C406" s="5" t="s">
        <v>1110</v>
      </c>
      <c r="D406" s="5" t="s">
        <v>1111</v>
      </c>
      <c r="E406" s="5" t="s">
        <v>93</v>
      </c>
      <c r="F406" s="5">
        <v>17</v>
      </c>
      <c r="G406" s="5">
        <v>8.5</v>
      </c>
    </row>
    <row r="407" spans="1:7" x14ac:dyDescent="0.45">
      <c r="A407" s="5" t="s">
        <v>1114</v>
      </c>
      <c r="B407" s="5" t="s">
        <v>1115</v>
      </c>
      <c r="C407" s="5" t="s">
        <v>1110</v>
      </c>
      <c r="D407" s="5" t="s">
        <v>200</v>
      </c>
      <c r="E407" s="5" t="s">
        <v>211</v>
      </c>
      <c r="F407" s="5">
        <v>21.2</v>
      </c>
      <c r="G407" s="5">
        <v>10.1</v>
      </c>
    </row>
    <row r="408" spans="1:7" x14ac:dyDescent="0.45">
      <c r="A408" s="5" t="s">
        <v>1116</v>
      </c>
      <c r="B408" s="5" t="s">
        <v>1117</v>
      </c>
      <c r="C408" s="5" t="s">
        <v>1110</v>
      </c>
      <c r="D408" s="5" t="s">
        <v>200</v>
      </c>
      <c r="E408" s="5" t="s">
        <v>93</v>
      </c>
      <c r="F408" s="5">
        <v>21.2</v>
      </c>
      <c r="G408" s="5">
        <v>10.1</v>
      </c>
    </row>
    <row r="409" spans="1:7" x14ac:dyDescent="0.45">
      <c r="A409" s="5" t="s">
        <v>1118</v>
      </c>
      <c r="B409" s="5" t="s">
        <v>1119</v>
      </c>
      <c r="C409" s="5" t="s">
        <v>1120</v>
      </c>
      <c r="D409" s="5" t="s">
        <v>175</v>
      </c>
      <c r="E409" s="5" t="s">
        <v>439</v>
      </c>
      <c r="F409" s="5">
        <v>11.6</v>
      </c>
      <c r="G409" s="5">
        <v>7.6</v>
      </c>
    </row>
    <row r="410" spans="1:7" x14ac:dyDescent="0.45">
      <c r="A410" s="5" t="s">
        <v>1121</v>
      </c>
      <c r="B410" s="5" t="s">
        <v>1122</v>
      </c>
      <c r="C410" s="5" t="s">
        <v>1120</v>
      </c>
      <c r="D410" s="5" t="s">
        <v>175</v>
      </c>
      <c r="E410" s="5" t="s">
        <v>36</v>
      </c>
      <c r="F410" s="5">
        <v>11.2</v>
      </c>
      <c r="G410" s="5">
        <v>7.6</v>
      </c>
    </row>
    <row r="411" spans="1:7" x14ac:dyDescent="0.45">
      <c r="A411" s="5" t="s">
        <v>1123</v>
      </c>
      <c r="B411" s="5" t="s">
        <v>1124</v>
      </c>
      <c r="C411" s="5" t="s">
        <v>1125</v>
      </c>
      <c r="D411" s="5" t="s">
        <v>32</v>
      </c>
      <c r="E411" s="5" t="s">
        <v>196</v>
      </c>
      <c r="F411" s="5">
        <v>15.2</v>
      </c>
      <c r="G411" s="5">
        <v>10.1</v>
      </c>
    </row>
    <row r="412" spans="1:7" x14ac:dyDescent="0.45">
      <c r="A412" s="5" t="s">
        <v>1126</v>
      </c>
      <c r="B412" s="5" t="s">
        <v>1127</v>
      </c>
      <c r="C412" s="5" t="s">
        <v>1125</v>
      </c>
      <c r="D412" s="5" t="s">
        <v>39</v>
      </c>
      <c r="E412" s="5" t="s">
        <v>196</v>
      </c>
      <c r="F412" s="5">
        <v>22.6</v>
      </c>
      <c r="G412" s="5">
        <v>20</v>
      </c>
    </row>
    <row r="413" spans="1:7" x14ac:dyDescent="0.45">
      <c r="A413" s="5" t="s">
        <v>1128</v>
      </c>
      <c r="B413" s="5" t="s">
        <v>1129</v>
      </c>
      <c r="C413" s="5" t="s">
        <v>1130</v>
      </c>
      <c r="D413" s="5" t="s">
        <v>32</v>
      </c>
      <c r="E413" s="5" t="s">
        <v>289</v>
      </c>
      <c r="F413" s="5">
        <v>26.8</v>
      </c>
      <c r="G413" s="5">
        <v>18.8</v>
      </c>
    </row>
    <row r="414" spans="1:7" x14ac:dyDescent="0.45">
      <c r="A414" s="5" t="s">
        <v>1131</v>
      </c>
      <c r="B414" s="5" t="s">
        <v>1132</v>
      </c>
      <c r="C414" s="5" t="s">
        <v>1130</v>
      </c>
      <c r="D414" s="5" t="s">
        <v>39</v>
      </c>
      <c r="E414" s="5" t="s">
        <v>289</v>
      </c>
      <c r="F414" s="5">
        <v>55.1</v>
      </c>
      <c r="G414" s="5">
        <v>40.6</v>
      </c>
    </row>
    <row r="415" spans="1:7" x14ac:dyDescent="0.45">
      <c r="A415" s="5" t="s">
        <v>1133</v>
      </c>
      <c r="B415" s="5" t="s">
        <v>1134</v>
      </c>
      <c r="C415" s="5" t="s">
        <v>1130</v>
      </c>
      <c r="D415" s="5" t="s">
        <v>112</v>
      </c>
      <c r="E415" s="5" t="s">
        <v>289</v>
      </c>
      <c r="F415" s="5">
        <v>118.6</v>
      </c>
      <c r="G415" s="5">
        <v>82.7</v>
      </c>
    </row>
    <row r="416" spans="1:7" x14ac:dyDescent="0.45">
      <c r="A416" s="5" t="s">
        <v>1135</v>
      </c>
      <c r="B416" s="5" t="s">
        <v>1136</v>
      </c>
      <c r="C416" s="5" t="s">
        <v>1137</v>
      </c>
      <c r="D416" s="5" t="s">
        <v>39</v>
      </c>
      <c r="E416" s="5" t="s">
        <v>146</v>
      </c>
      <c r="F416" s="5">
        <v>20.9</v>
      </c>
      <c r="G416" s="5">
        <v>10.4</v>
      </c>
    </row>
    <row r="417" spans="1:7" x14ac:dyDescent="0.45">
      <c r="A417" s="5" t="s">
        <v>1138</v>
      </c>
      <c r="B417" s="5" t="s">
        <v>1139</v>
      </c>
      <c r="C417" s="5" t="s">
        <v>1137</v>
      </c>
      <c r="D417" s="5" t="s">
        <v>112</v>
      </c>
      <c r="E417" s="5" t="s">
        <v>146</v>
      </c>
      <c r="F417" s="5">
        <v>38.9</v>
      </c>
      <c r="G417" s="5">
        <v>19.899999999999999</v>
      </c>
    </row>
    <row r="418" spans="1:7" x14ac:dyDescent="0.45">
      <c r="A418" s="5" t="s">
        <v>1140</v>
      </c>
      <c r="B418" s="5" t="s">
        <v>1141</v>
      </c>
      <c r="C418" s="5" t="s">
        <v>1137</v>
      </c>
      <c r="D418" s="5" t="s">
        <v>505</v>
      </c>
      <c r="E418" s="5" t="s">
        <v>146</v>
      </c>
      <c r="F418" s="5">
        <v>52</v>
      </c>
      <c r="G418" s="5">
        <v>26.7</v>
      </c>
    </row>
    <row r="419" spans="1:7" x14ac:dyDescent="0.45">
      <c r="A419" s="5" t="s">
        <v>1142</v>
      </c>
      <c r="B419" s="5" t="s">
        <v>1143</v>
      </c>
      <c r="C419" s="5" t="s">
        <v>1144</v>
      </c>
      <c r="D419" s="5" t="s">
        <v>32</v>
      </c>
      <c r="E419" s="5" t="s">
        <v>93</v>
      </c>
      <c r="F419" s="5">
        <v>20.2</v>
      </c>
      <c r="G419" s="5">
        <v>10.1</v>
      </c>
    </row>
    <row r="420" spans="1:7" x14ac:dyDescent="0.45">
      <c r="A420" s="5" t="s">
        <v>1145</v>
      </c>
      <c r="B420" s="5" t="s">
        <v>1146</v>
      </c>
      <c r="C420" s="5" t="s">
        <v>1144</v>
      </c>
      <c r="D420" s="5" t="s">
        <v>39</v>
      </c>
      <c r="E420" s="5" t="s">
        <v>93</v>
      </c>
      <c r="F420" s="5">
        <v>28.5</v>
      </c>
      <c r="G420" s="5">
        <v>15.8</v>
      </c>
    </row>
    <row r="421" spans="1:7" x14ac:dyDescent="0.45">
      <c r="A421" s="5" t="s">
        <v>1147</v>
      </c>
      <c r="B421" s="5" t="s">
        <v>1148</v>
      </c>
      <c r="C421" s="5" t="s">
        <v>1149</v>
      </c>
      <c r="D421" s="5" t="s">
        <v>53</v>
      </c>
      <c r="E421" s="5" t="s">
        <v>151</v>
      </c>
      <c r="F421" s="5">
        <v>25.4</v>
      </c>
      <c r="G421" s="5">
        <v>13.6</v>
      </c>
    </row>
    <row r="422" spans="1:7" x14ac:dyDescent="0.45">
      <c r="A422" s="5" t="s">
        <v>1150</v>
      </c>
      <c r="B422" s="5" t="s">
        <v>1151</v>
      </c>
      <c r="C422" s="5" t="s">
        <v>1149</v>
      </c>
      <c r="D422" s="5" t="s">
        <v>27</v>
      </c>
      <c r="E422" s="5" t="s">
        <v>151</v>
      </c>
      <c r="F422" s="5">
        <v>42.4</v>
      </c>
      <c r="G422" s="5">
        <v>25.4</v>
      </c>
    </row>
    <row r="423" spans="1:7" x14ac:dyDescent="0.45">
      <c r="A423" s="5" t="s">
        <v>1152</v>
      </c>
      <c r="B423" s="5" t="s">
        <v>1153</v>
      </c>
      <c r="C423" s="5" t="s">
        <v>1149</v>
      </c>
      <c r="D423" s="5" t="s">
        <v>53</v>
      </c>
      <c r="E423" s="5" t="s">
        <v>151</v>
      </c>
      <c r="F423" s="5">
        <v>25.4</v>
      </c>
      <c r="G423" s="5">
        <v>10.1</v>
      </c>
    </row>
    <row r="424" spans="1:7" x14ac:dyDescent="0.45">
      <c r="A424" s="5" t="s">
        <v>1154</v>
      </c>
      <c r="B424" s="5" t="s">
        <v>1155</v>
      </c>
      <c r="C424" s="5" t="s">
        <v>1149</v>
      </c>
      <c r="D424" s="5" t="s">
        <v>27</v>
      </c>
      <c r="E424" s="5" t="s">
        <v>151</v>
      </c>
      <c r="F424" s="5">
        <v>42.4</v>
      </c>
      <c r="G424" s="5">
        <v>17.8</v>
      </c>
    </row>
    <row r="425" spans="1:7" x14ac:dyDescent="0.45">
      <c r="A425" s="5" t="s">
        <v>1156</v>
      </c>
      <c r="B425" s="5" t="s">
        <v>1157</v>
      </c>
      <c r="C425" s="5" t="s">
        <v>1149</v>
      </c>
      <c r="D425" s="5" t="s">
        <v>228</v>
      </c>
      <c r="E425" s="5" t="s">
        <v>151</v>
      </c>
      <c r="F425" s="5">
        <v>79.599999999999994</v>
      </c>
      <c r="G425" s="5">
        <v>30.2</v>
      </c>
    </row>
    <row r="426" spans="1:7" x14ac:dyDescent="0.45">
      <c r="A426" s="5" t="s">
        <v>1158</v>
      </c>
      <c r="B426" s="5" t="s">
        <v>1159</v>
      </c>
      <c r="C426" s="5" t="s">
        <v>1160</v>
      </c>
      <c r="D426" s="5" t="s">
        <v>425</v>
      </c>
      <c r="E426" s="5" t="s">
        <v>866</v>
      </c>
      <c r="F426" s="5">
        <v>21.3</v>
      </c>
      <c r="G426" s="5">
        <v>11.4</v>
      </c>
    </row>
    <row r="427" spans="1:7" x14ac:dyDescent="0.45">
      <c r="A427" s="5" t="s">
        <v>1161</v>
      </c>
      <c r="B427" s="5" t="s">
        <v>1162</v>
      </c>
      <c r="C427" s="5" t="s">
        <v>1160</v>
      </c>
      <c r="D427" s="5" t="s">
        <v>32</v>
      </c>
      <c r="E427" s="5" t="s">
        <v>866</v>
      </c>
      <c r="F427" s="5">
        <v>36.299999999999997</v>
      </c>
      <c r="G427" s="5">
        <v>20.6</v>
      </c>
    </row>
    <row r="428" spans="1:7" x14ac:dyDescent="0.45">
      <c r="A428" s="5" t="s">
        <v>1163</v>
      </c>
      <c r="B428" s="5" t="s">
        <v>1164</v>
      </c>
      <c r="C428" s="5" t="s">
        <v>1160</v>
      </c>
      <c r="D428" s="5" t="s">
        <v>425</v>
      </c>
      <c r="E428" s="5" t="s">
        <v>866</v>
      </c>
      <c r="F428" s="5">
        <v>21.3</v>
      </c>
      <c r="G428" s="5">
        <v>11.4</v>
      </c>
    </row>
    <row r="429" spans="1:7" x14ac:dyDescent="0.45">
      <c r="A429" s="5" t="s">
        <v>1165</v>
      </c>
      <c r="B429" s="5" t="s">
        <v>1166</v>
      </c>
      <c r="C429" s="5" t="s">
        <v>1160</v>
      </c>
      <c r="D429" s="5" t="s">
        <v>32</v>
      </c>
      <c r="E429" s="5" t="s">
        <v>866</v>
      </c>
      <c r="F429" s="5">
        <v>36.299999999999997</v>
      </c>
      <c r="G429" s="5">
        <v>20.6</v>
      </c>
    </row>
    <row r="430" spans="1:7" x14ac:dyDescent="0.45">
      <c r="A430" s="5" t="s">
        <v>1167</v>
      </c>
      <c r="B430" s="5" t="s">
        <v>1168</v>
      </c>
      <c r="C430" s="5" t="s">
        <v>1169</v>
      </c>
      <c r="D430" s="5" t="s">
        <v>39</v>
      </c>
      <c r="E430" s="5" t="s">
        <v>289</v>
      </c>
      <c r="F430" s="5">
        <v>75.3</v>
      </c>
      <c r="G430" s="5">
        <v>35.700000000000003</v>
      </c>
    </row>
    <row r="431" spans="1:7" x14ac:dyDescent="0.45">
      <c r="A431" s="5" t="s">
        <v>1170</v>
      </c>
      <c r="B431" s="5" t="s">
        <v>1171</v>
      </c>
      <c r="C431" s="5" t="s">
        <v>1172</v>
      </c>
      <c r="D431" s="5" t="s">
        <v>1173</v>
      </c>
      <c r="E431" s="5" t="s">
        <v>569</v>
      </c>
      <c r="F431" s="5">
        <v>161</v>
      </c>
      <c r="G431" s="5">
        <v>82.1</v>
      </c>
    </row>
    <row r="432" spans="1:7" x14ac:dyDescent="0.45">
      <c r="A432" s="5" t="s">
        <v>1174</v>
      </c>
      <c r="B432" s="5" t="s">
        <v>1175</v>
      </c>
      <c r="C432" s="5" t="s">
        <v>1176</v>
      </c>
      <c r="D432" s="5" t="s">
        <v>39</v>
      </c>
      <c r="E432" s="5" t="s">
        <v>311</v>
      </c>
      <c r="F432" s="5">
        <v>8.6999999999999993</v>
      </c>
      <c r="G432" s="5">
        <v>5.7</v>
      </c>
    </row>
    <row r="433" spans="1:7" x14ac:dyDescent="0.45">
      <c r="A433" s="5" t="s">
        <v>1177</v>
      </c>
      <c r="B433" s="5" t="s">
        <v>1178</v>
      </c>
      <c r="C433" s="5" t="s">
        <v>1176</v>
      </c>
      <c r="D433" s="5" t="s">
        <v>112</v>
      </c>
      <c r="E433" s="5" t="s">
        <v>311</v>
      </c>
      <c r="F433" s="5">
        <v>10.1</v>
      </c>
      <c r="G433" s="5">
        <v>5.9</v>
      </c>
    </row>
    <row r="434" spans="1:7" x14ac:dyDescent="0.45">
      <c r="A434" s="5" t="s">
        <v>1179</v>
      </c>
      <c r="B434" s="5" t="s">
        <v>1180</v>
      </c>
      <c r="C434" s="5" t="s">
        <v>1181</v>
      </c>
      <c r="D434" s="5" t="s">
        <v>679</v>
      </c>
      <c r="E434" s="5" t="s">
        <v>54</v>
      </c>
      <c r="F434" s="5">
        <v>5.9</v>
      </c>
      <c r="G434" s="5">
        <v>5.5</v>
      </c>
    </row>
    <row r="435" spans="1:7" x14ac:dyDescent="0.45">
      <c r="A435" s="5" t="s">
        <v>1182</v>
      </c>
      <c r="B435" s="5" t="s">
        <v>1183</v>
      </c>
      <c r="C435" s="5" t="s">
        <v>1184</v>
      </c>
      <c r="D435" s="5" t="s">
        <v>1185</v>
      </c>
      <c r="E435" s="5" t="s">
        <v>1186</v>
      </c>
      <c r="F435" s="5">
        <v>10</v>
      </c>
      <c r="G435" s="5">
        <v>9.1</v>
      </c>
    </row>
    <row r="436" spans="1:7" x14ac:dyDescent="0.45">
      <c r="A436" s="5" t="s">
        <v>1187</v>
      </c>
      <c r="B436" s="5" t="s">
        <v>1188</v>
      </c>
      <c r="C436" s="5" t="s">
        <v>1189</v>
      </c>
      <c r="D436" s="5" t="s">
        <v>32</v>
      </c>
      <c r="E436" s="5" t="s">
        <v>297</v>
      </c>
      <c r="F436" s="5">
        <v>16.5</v>
      </c>
      <c r="G436" s="5">
        <v>9.8000000000000007</v>
      </c>
    </row>
    <row r="437" spans="1:7" x14ac:dyDescent="0.45">
      <c r="A437" s="5" t="s">
        <v>1190</v>
      </c>
      <c r="B437" s="5" t="s">
        <v>1191</v>
      </c>
      <c r="C437" s="5" t="s">
        <v>1192</v>
      </c>
      <c r="D437" s="5" t="s">
        <v>39</v>
      </c>
      <c r="E437" s="5" t="s">
        <v>123</v>
      </c>
      <c r="F437" s="5">
        <v>12.7</v>
      </c>
      <c r="G437" s="5">
        <v>6.7</v>
      </c>
    </row>
    <row r="438" spans="1:7" x14ac:dyDescent="0.45">
      <c r="A438" s="5" t="s">
        <v>1193</v>
      </c>
      <c r="B438" s="5" t="s">
        <v>1194</v>
      </c>
      <c r="C438" s="5" t="s">
        <v>1195</v>
      </c>
      <c r="D438" s="5" t="s">
        <v>179</v>
      </c>
      <c r="E438" s="5" t="s">
        <v>93</v>
      </c>
      <c r="F438" s="5">
        <v>6.4</v>
      </c>
      <c r="G438" s="5">
        <v>5.8</v>
      </c>
    </row>
    <row r="439" spans="1:7" x14ac:dyDescent="0.45">
      <c r="A439" s="5" t="s">
        <v>1196</v>
      </c>
      <c r="B439" s="5" t="s">
        <v>1197</v>
      </c>
      <c r="C439" s="5" t="s">
        <v>1198</v>
      </c>
      <c r="D439" s="5" t="s">
        <v>1199</v>
      </c>
      <c r="E439" s="5" t="s">
        <v>238</v>
      </c>
      <c r="F439" s="5">
        <v>3327</v>
      </c>
      <c r="G439" s="5">
        <v>524.4</v>
      </c>
    </row>
    <row r="440" spans="1:7" x14ac:dyDescent="0.45">
      <c r="A440" s="5" t="s">
        <v>1200</v>
      </c>
      <c r="B440" s="5" t="s">
        <v>1201</v>
      </c>
      <c r="C440" s="5" t="s">
        <v>1202</v>
      </c>
      <c r="D440" s="5" t="s">
        <v>1203</v>
      </c>
      <c r="E440" s="5" t="s">
        <v>683</v>
      </c>
      <c r="F440" s="5">
        <v>79.7</v>
      </c>
      <c r="G440" s="5">
        <v>47.3</v>
      </c>
    </row>
    <row r="441" spans="1:7" x14ac:dyDescent="0.45">
      <c r="A441" s="5" t="s">
        <v>1204</v>
      </c>
      <c r="B441" s="5" t="s">
        <v>1205</v>
      </c>
      <c r="C441" s="5" t="s">
        <v>1202</v>
      </c>
      <c r="D441" s="5" t="s">
        <v>1206</v>
      </c>
      <c r="E441" s="5" t="s">
        <v>683</v>
      </c>
      <c r="F441" s="5">
        <v>117.2</v>
      </c>
      <c r="G441" s="5">
        <v>82.5</v>
      </c>
    </row>
    <row r="442" spans="1:7" x14ac:dyDescent="0.45">
      <c r="A442" s="5" t="s">
        <v>1207</v>
      </c>
      <c r="B442" s="5" t="s">
        <v>1208</v>
      </c>
      <c r="C442" s="5" t="s">
        <v>1202</v>
      </c>
      <c r="D442" s="5" t="s">
        <v>175</v>
      </c>
      <c r="E442" s="5" t="s">
        <v>683</v>
      </c>
      <c r="F442" s="5">
        <v>79.599999999999994</v>
      </c>
      <c r="G442" s="5">
        <v>42.1</v>
      </c>
    </row>
    <row r="443" spans="1:7" x14ac:dyDescent="0.45">
      <c r="A443" s="5" t="s">
        <v>1209</v>
      </c>
      <c r="B443" s="5" t="s">
        <v>1210</v>
      </c>
      <c r="C443" s="5" t="s">
        <v>1202</v>
      </c>
      <c r="D443" s="5" t="s">
        <v>179</v>
      </c>
      <c r="E443" s="5" t="s">
        <v>683</v>
      </c>
      <c r="F443" s="5">
        <v>115.8</v>
      </c>
      <c r="G443" s="5">
        <v>61.8</v>
      </c>
    </row>
    <row r="444" spans="1:7" x14ac:dyDescent="0.45">
      <c r="A444" s="5" t="s">
        <v>1211</v>
      </c>
      <c r="B444" s="5" t="s">
        <v>1212</v>
      </c>
      <c r="C444" s="5" t="s">
        <v>1213</v>
      </c>
      <c r="D444" s="5" t="s">
        <v>237</v>
      </c>
      <c r="E444" s="5" t="s">
        <v>93</v>
      </c>
      <c r="F444" s="5">
        <v>40.200000000000003</v>
      </c>
      <c r="G444" s="5">
        <v>25.3</v>
      </c>
    </row>
    <row r="445" spans="1:7" x14ac:dyDescent="0.45">
      <c r="A445" s="5" t="s">
        <v>1214</v>
      </c>
      <c r="B445" s="5" t="s">
        <v>1215</v>
      </c>
      <c r="C445" s="5" t="s">
        <v>1213</v>
      </c>
      <c r="D445" s="5" t="s">
        <v>237</v>
      </c>
      <c r="E445" s="5" t="s">
        <v>93</v>
      </c>
      <c r="F445" s="5">
        <v>64.099999999999994</v>
      </c>
      <c r="G445" s="5">
        <v>34.200000000000003</v>
      </c>
    </row>
    <row r="446" spans="1:7" x14ac:dyDescent="0.45">
      <c r="A446" s="5" t="s">
        <v>1216</v>
      </c>
      <c r="B446" s="5" t="s">
        <v>1217</v>
      </c>
      <c r="C446" s="5" t="s">
        <v>1213</v>
      </c>
      <c r="D446" s="5" t="s">
        <v>237</v>
      </c>
      <c r="E446" s="5" t="s">
        <v>93</v>
      </c>
      <c r="F446" s="5">
        <v>53.7</v>
      </c>
      <c r="G446" s="5">
        <v>33.1</v>
      </c>
    </row>
    <row r="447" spans="1:7" x14ac:dyDescent="0.45">
      <c r="A447" s="5" t="s">
        <v>1218</v>
      </c>
      <c r="B447" s="5" t="s">
        <v>1219</v>
      </c>
      <c r="C447" s="5" t="s">
        <v>1213</v>
      </c>
      <c r="D447" s="5" t="s">
        <v>237</v>
      </c>
      <c r="E447" s="5" t="s">
        <v>93</v>
      </c>
      <c r="F447" s="5">
        <v>78</v>
      </c>
      <c r="G447" s="5">
        <v>47.5</v>
      </c>
    </row>
    <row r="448" spans="1:7" x14ac:dyDescent="0.45">
      <c r="A448" s="5" t="s">
        <v>1220</v>
      </c>
      <c r="B448" s="5" t="s">
        <v>1221</v>
      </c>
      <c r="C448" s="5" t="s">
        <v>1222</v>
      </c>
      <c r="D448" s="5" t="s">
        <v>1223</v>
      </c>
      <c r="E448" s="5" t="s">
        <v>1224</v>
      </c>
      <c r="F448" s="5">
        <v>3.9</v>
      </c>
      <c r="G448" s="5">
        <v>3.5</v>
      </c>
    </row>
    <row r="449" spans="1:7" x14ac:dyDescent="0.45">
      <c r="A449" s="5" t="s">
        <v>1225</v>
      </c>
      <c r="B449" s="5" t="s">
        <v>1226</v>
      </c>
      <c r="C449" s="5" t="s">
        <v>1227</v>
      </c>
      <c r="D449" s="5" t="s">
        <v>175</v>
      </c>
      <c r="E449" s="5" t="s">
        <v>1011</v>
      </c>
      <c r="F449" s="5">
        <v>8.5</v>
      </c>
      <c r="G449" s="5">
        <v>6.7</v>
      </c>
    </row>
    <row r="450" spans="1:7" x14ac:dyDescent="0.45">
      <c r="A450" s="5" t="s">
        <v>1228</v>
      </c>
      <c r="B450" s="5" t="s">
        <v>1229</v>
      </c>
      <c r="C450" s="5" t="s">
        <v>1227</v>
      </c>
      <c r="D450" s="5" t="s">
        <v>179</v>
      </c>
      <c r="E450" s="5" t="s">
        <v>1011</v>
      </c>
      <c r="F450" s="5">
        <v>10.1</v>
      </c>
      <c r="G450" s="5">
        <v>9.3000000000000007</v>
      </c>
    </row>
    <row r="451" spans="1:7" x14ac:dyDescent="0.45">
      <c r="A451" s="5" t="s">
        <v>1230</v>
      </c>
      <c r="B451" s="5" t="s">
        <v>1231</v>
      </c>
      <c r="C451" s="5" t="s">
        <v>1227</v>
      </c>
      <c r="D451" s="5" t="s">
        <v>1232</v>
      </c>
      <c r="E451" s="5" t="s">
        <v>1011</v>
      </c>
      <c r="F451" s="5">
        <v>6.1</v>
      </c>
      <c r="G451" s="5">
        <v>3.9</v>
      </c>
    </row>
    <row r="452" spans="1:7" x14ac:dyDescent="0.45">
      <c r="A452" s="5" t="s">
        <v>1233</v>
      </c>
      <c r="B452" s="5" t="s">
        <v>1234</v>
      </c>
      <c r="C452" s="5" t="s">
        <v>1227</v>
      </c>
      <c r="D452" s="5" t="s">
        <v>182</v>
      </c>
      <c r="E452" s="5" t="s">
        <v>1011</v>
      </c>
      <c r="F452" s="5">
        <v>16.399999999999999</v>
      </c>
      <c r="G452" s="5">
        <v>12.5</v>
      </c>
    </row>
    <row r="453" spans="1:7" x14ac:dyDescent="0.45">
      <c r="A453" s="5" t="s">
        <v>1235</v>
      </c>
      <c r="B453" s="5" t="s">
        <v>1236</v>
      </c>
      <c r="C453" s="5" t="s">
        <v>1237</v>
      </c>
      <c r="D453" s="5" t="s">
        <v>108</v>
      </c>
      <c r="E453" s="5" t="s">
        <v>1238</v>
      </c>
      <c r="F453" s="5">
        <v>8.6</v>
      </c>
      <c r="G453" s="5">
        <v>5.9</v>
      </c>
    </row>
    <row r="454" spans="1:7" x14ac:dyDescent="0.45">
      <c r="A454" s="5" t="s">
        <v>1239</v>
      </c>
      <c r="B454" s="5" t="s">
        <v>1240</v>
      </c>
      <c r="C454" s="5" t="s">
        <v>1237</v>
      </c>
      <c r="D454" s="5" t="s">
        <v>1241</v>
      </c>
      <c r="E454" s="5" t="s">
        <v>1238</v>
      </c>
      <c r="F454" s="5">
        <v>6.7</v>
      </c>
      <c r="G454" s="5">
        <v>5.2</v>
      </c>
    </row>
    <row r="455" spans="1:7" x14ac:dyDescent="0.45">
      <c r="A455" s="5" t="s">
        <v>1242</v>
      </c>
      <c r="B455" s="5" t="s">
        <v>1243</v>
      </c>
      <c r="C455" s="5" t="s">
        <v>1244</v>
      </c>
      <c r="D455" s="5" t="s">
        <v>214</v>
      </c>
      <c r="E455" s="5" t="s">
        <v>311</v>
      </c>
      <c r="F455" s="5">
        <v>12.4</v>
      </c>
      <c r="G455" s="5">
        <v>5.9</v>
      </c>
    </row>
    <row r="456" spans="1:7" x14ac:dyDescent="0.45">
      <c r="A456" s="5" t="s">
        <v>1245</v>
      </c>
      <c r="B456" s="5" t="s">
        <v>1246</v>
      </c>
      <c r="C456" s="5" t="s">
        <v>1244</v>
      </c>
      <c r="D456" s="5" t="s">
        <v>214</v>
      </c>
      <c r="E456" s="5" t="s">
        <v>439</v>
      </c>
      <c r="F456" s="5">
        <v>7.7</v>
      </c>
      <c r="G456" s="5">
        <v>5.9</v>
      </c>
    </row>
    <row r="457" spans="1:7" x14ac:dyDescent="0.45">
      <c r="A457" s="5" t="s">
        <v>1247</v>
      </c>
      <c r="B457" s="5" t="s">
        <v>1248</v>
      </c>
      <c r="C457" s="5" t="s">
        <v>1244</v>
      </c>
      <c r="D457" s="5" t="s">
        <v>1249</v>
      </c>
      <c r="E457" s="5" t="s">
        <v>311</v>
      </c>
      <c r="F457" s="5">
        <v>12.4</v>
      </c>
      <c r="G457" s="5">
        <v>5.9</v>
      </c>
    </row>
    <row r="458" spans="1:7" x14ac:dyDescent="0.45">
      <c r="A458" s="5" t="s">
        <v>1250</v>
      </c>
      <c r="B458" s="5" t="s">
        <v>1251</v>
      </c>
      <c r="C458" s="5" t="s">
        <v>1244</v>
      </c>
      <c r="D458" s="5" t="s">
        <v>1249</v>
      </c>
      <c r="E458" s="5" t="s">
        <v>439</v>
      </c>
      <c r="F458" s="5">
        <v>9.6999999999999993</v>
      </c>
      <c r="G458" s="5">
        <v>5.9</v>
      </c>
    </row>
    <row r="459" spans="1:7" x14ac:dyDescent="0.45">
      <c r="A459" s="5" t="s">
        <v>1252</v>
      </c>
      <c r="B459" s="5" t="s">
        <v>1253</v>
      </c>
      <c r="C459" s="5" t="s">
        <v>1244</v>
      </c>
      <c r="D459" s="5" t="s">
        <v>145</v>
      </c>
      <c r="E459" s="5" t="s">
        <v>311</v>
      </c>
      <c r="F459" s="5">
        <v>9.1999999999999993</v>
      </c>
      <c r="G459" s="5">
        <v>5.7</v>
      </c>
    </row>
    <row r="460" spans="1:7" x14ac:dyDescent="0.45">
      <c r="A460" s="5" t="s">
        <v>1254</v>
      </c>
      <c r="B460" s="5" t="s">
        <v>1255</v>
      </c>
      <c r="C460" s="5" t="s">
        <v>1244</v>
      </c>
      <c r="D460" s="5" t="s">
        <v>145</v>
      </c>
      <c r="E460" s="5" t="s">
        <v>439</v>
      </c>
      <c r="F460" s="5">
        <v>8.4</v>
      </c>
      <c r="G460" s="5">
        <v>5.7</v>
      </c>
    </row>
    <row r="461" spans="1:7" x14ac:dyDescent="0.45">
      <c r="A461" s="5" t="s">
        <v>1256</v>
      </c>
      <c r="B461" s="5" t="s">
        <v>1257</v>
      </c>
      <c r="C461" s="5" t="s">
        <v>1258</v>
      </c>
      <c r="D461" s="5" t="s">
        <v>1259</v>
      </c>
      <c r="E461" s="5" t="s">
        <v>93</v>
      </c>
      <c r="F461" s="5">
        <v>11.5</v>
      </c>
      <c r="G461" s="5">
        <v>6.5</v>
      </c>
    </row>
    <row r="462" spans="1:7" x14ac:dyDescent="0.45">
      <c r="A462" s="5" t="s">
        <v>1260</v>
      </c>
      <c r="B462" s="5" t="s">
        <v>1261</v>
      </c>
      <c r="C462" s="5" t="s">
        <v>1258</v>
      </c>
      <c r="D462" s="5" t="s">
        <v>1259</v>
      </c>
      <c r="E462" s="5" t="s">
        <v>621</v>
      </c>
      <c r="F462" s="5">
        <v>12.2</v>
      </c>
      <c r="G462" s="5">
        <v>6.5</v>
      </c>
    </row>
    <row r="463" spans="1:7" x14ac:dyDescent="0.45">
      <c r="A463" s="5" t="s">
        <v>1262</v>
      </c>
      <c r="B463" s="5" t="s">
        <v>1263</v>
      </c>
      <c r="C463" s="5" t="s">
        <v>1264</v>
      </c>
      <c r="D463" s="5" t="s">
        <v>1265</v>
      </c>
      <c r="E463" s="5" t="s">
        <v>439</v>
      </c>
      <c r="F463" s="5">
        <v>6.7</v>
      </c>
      <c r="G463" s="5">
        <v>3.9</v>
      </c>
    </row>
    <row r="464" spans="1:7" x14ac:dyDescent="0.45">
      <c r="A464" s="5" t="s">
        <v>1266</v>
      </c>
      <c r="B464" s="5" t="s">
        <v>1267</v>
      </c>
      <c r="C464" s="5" t="s">
        <v>1268</v>
      </c>
      <c r="D464" s="5" t="s">
        <v>1269</v>
      </c>
      <c r="E464" s="5" t="s">
        <v>1238</v>
      </c>
      <c r="F464" s="5">
        <v>8.3000000000000007</v>
      </c>
      <c r="G464" s="5">
        <v>5.8</v>
      </c>
    </row>
    <row r="465" spans="1:7" x14ac:dyDescent="0.45">
      <c r="A465" s="5" t="s">
        <v>1270</v>
      </c>
      <c r="B465" s="5" t="s">
        <v>1271</v>
      </c>
      <c r="C465" s="5" t="s">
        <v>1272</v>
      </c>
      <c r="D465" s="5" t="s">
        <v>200</v>
      </c>
      <c r="E465" s="5" t="s">
        <v>1105</v>
      </c>
      <c r="F465" s="5">
        <v>5.9</v>
      </c>
      <c r="G465" s="5">
        <v>5.7</v>
      </c>
    </row>
    <row r="466" spans="1:7" x14ac:dyDescent="0.45">
      <c r="A466" s="5" t="s">
        <v>1273</v>
      </c>
      <c r="B466" s="5" t="s">
        <v>1274</v>
      </c>
      <c r="C466" s="5" t="s">
        <v>1272</v>
      </c>
      <c r="D466" s="5" t="s">
        <v>1275</v>
      </c>
      <c r="E466" s="5" t="s">
        <v>1105</v>
      </c>
      <c r="F466" s="5">
        <v>3.4</v>
      </c>
      <c r="G466" s="5">
        <v>3</v>
      </c>
    </row>
    <row r="467" spans="1:7" x14ac:dyDescent="0.45">
      <c r="A467" s="5" t="s">
        <v>1276</v>
      </c>
      <c r="B467" s="5" t="s">
        <v>1277</v>
      </c>
      <c r="C467" s="5" t="s">
        <v>1278</v>
      </c>
      <c r="D467" s="5" t="s">
        <v>1279</v>
      </c>
      <c r="E467" s="5" t="s">
        <v>238</v>
      </c>
      <c r="F467" s="5">
        <v>16.600000000000001</v>
      </c>
      <c r="G467" s="5">
        <v>14.9</v>
      </c>
    </row>
    <row r="468" spans="1:7" x14ac:dyDescent="0.45">
      <c r="A468" s="5" t="s">
        <v>1280</v>
      </c>
      <c r="B468" s="5" t="s">
        <v>1281</v>
      </c>
      <c r="C468" s="5" t="s">
        <v>1278</v>
      </c>
      <c r="D468" s="5" t="s">
        <v>1282</v>
      </c>
      <c r="E468" s="5" t="s">
        <v>238</v>
      </c>
      <c r="F468" s="5">
        <v>11.2</v>
      </c>
      <c r="G468" s="5">
        <v>5.9</v>
      </c>
    </row>
    <row r="469" spans="1:7" x14ac:dyDescent="0.45">
      <c r="A469" s="5" t="s">
        <v>1283</v>
      </c>
      <c r="B469" s="5" t="s">
        <v>1284</v>
      </c>
      <c r="C469" s="5" t="s">
        <v>1285</v>
      </c>
      <c r="D469" s="5" t="s">
        <v>237</v>
      </c>
      <c r="E469" s="5" t="s">
        <v>1286</v>
      </c>
      <c r="F469" s="5">
        <v>8.9</v>
      </c>
      <c r="G469" s="5">
        <v>5.7</v>
      </c>
    </row>
    <row r="470" spans="1:7" x14ac:dyDescent="0.45">
      <c r="A470" s="5" t="s">
        <v>1287</v>
      </c>
      <c r="B470" s="5" t="s">
        <v>1288</v>
      </c>
      <c r="C470" s="5" t="s">
        <v>1289</v>
      </c>
      <c r="D470" s="5" t="s">
        <v>214</v>
      </c>
      <c r="E470" s="5" t="s">
        <v>123</v>
      </c>
      <c r="F470" s="5">
        <v>9.8000000000000007</v>
      </c>
      <c r="G470" s="5">
        <v>5.7</v>
      </c>
    </row>
    <row r="471" spans="1:7" x14ac:dyDescent="0.45">
      <c r="A471" s="5" t="s">
        <v>1290</v>
      </c>
      <c r="B471" s="5" t="s">
        <v>1291</v>
      </c>
      <c r="C471" s="5" t="s">
        <v>1292</v>
      </c>
      <c r="D471" s="5" t="s">
        <v>195</v>
      </c>
      <c r="E471" s="5" t="s">
        <v>824</v>
      </c>
      <c r="F471" s="5">
        <v>68</v>
      </c>
      <c r="G471" s="5">
        <v>45.3</v>
      </c>
    </row>
    <row r="472" spans="1:7" x14ac:dyDescent="0.45">
      <c r="A472" s="5" t="s">
        <v>1293</v>
      </c>
      <c r="B472" s="5" t="s">
        <v>1294</v>
      </c>
      <c r="C472" s="5" t="s">
        <v>1292</v>
      </c>
      <c r="D472" s="5" t="s">
        <v>475</v>
      </c>
      <c r="E472" s="5" t="s">
        <v>824</v>
      </c>
      <c r="F472" s="5">
        <v>16.5</v>
      </c>
      <c r="G472" s="5">
        <v>11</v>
      </c>
    </row>
    <row r="473" spans="1:7" x14ac:dyDescent="0.45">
      <c r="A473" s="5" t="s">
        <v>1295</v>
      </c>
      <c r="B473" s="5" t="s">
        <v>1296</v>
      </c>
      <c r="C473" s="5" t="s">
        <v>1292</v>
      </c>
      <c r="D473" s="5" t="s">
        <v>39</v>
      </c>
      <c r="E473" s="5" t="s">
        <v>824</v>
      </c>
      <c r="F473" s="5">
        <v>13.7</v>
      </c>
      <c r="G473" s="5">
        <v>10.1</v>
      </c>
    </row>
    <row r="474" spans="1:7" x14ac:dyDescent="0.45">
      <c r="A474" s="5" t="s">
        <v>1297</v>
      </c>
      <c r="B474" s="5" t="s">
        <v>1298</v>
      </c>
      <c r="C474" s="5" t="s">
        <v>1292</v>
      </c>
      <c r="D474" s="5" t="s">
        <v>112</v>
      </c>
      <c r="E474" s="5" t="s">
        <v>824</v>
      </c>
      <c r="F474" s="5">
        <v>15.2</v>
      </c>
      <c r="G474" s="5">
        <v>10.1</v>
      </c>
    </row>
    <row r="475" spans="1:7" x14ac:dyDescent="0.45">
      <c r="A475" s="5" t="s">
        <v>1299</v>
      </c>
      <c r="B475" s="5" t="s">
        <v>1300</v>
      </c>
      <c r="C475" s="5" t="s">
        <v>1292</v>
      </c>
      <c r="D475" s="5" t="s">
        <v>39</v>
      </c>
      <c r="E475" s="5" t="s">
        <v>824</v>
      </c>
      <c r="F475" s="5">
        <v>13.7</v>
      </c>
      <c r="G475" s="5">
        <v>10.1</v>
      </c>
    </row>
    <row r="476" spans="1:7" x14ac:dyDescent="0.45">
      <c r="A476" s="5" t="s">
        <v>1301</v>
      </c>
      <c r="B476" s="5" t="s">
        <v>1302</v>
      </c>
      <c r="C476" s="5" t="s">
        <v>1292</v>
      </c>
      <c r="D476" s="5" t="s">
        <v>112</v>
      </c>
      <c r="E476" s="5" t="s">
        <v>824</v>
      </c>
      <c r="F476" s="5">
        <v>15.2</v>
      </c>
      <c r="G476" s="5">
        <v>10.1</v>
      </c>
    </row>
    <row r="477" spans="1:7" x14ac:dyDescent="0.45">
      <c r="A477" s="5" t="s">
        <v>1303</v>
      </c>
      <c r="B477" s="5" t="s">
        <v>1304</v>
      </c>
      <c r="C477" s="5" t="s">
        <v>1305</v>
      </c>
      <c r="D477" s="5" t="s">
        <v>582</v>
      </c>
      <c r="E477" s="5" t="s">
        <v>211</v>
      </c>
      <c r="F477" s="5">
        <v>23.6</v>
      </c>
      <c r="G477" s="5">
        <v>20.6</v>
      </c>
    </row>
    <row r="478" spans="1:7" x14ac:dyDescent="0.45">
      <c r="A478" s="5" t="s">
        <v>1306</v>
      </c>
      <c r="B478" s="5" t="s">
        <v>1307</v>
      </c>
      <c r="C478" s="5" t="s">
        <v>1305</v>
      </c>
      <c r="D478" s="5" t="s">
        <v>1308</v>
      </c>
      <c r="E478" s="5" t="s">
        <v>211</v>
      </c>
      <c r="F478" s="5">
        <v>15.1</v>
      </c>
      <c r="G478" s="5">
        <v>10.1</v>
      </c>
    </row>
    <row r="479" spans="1:7" x14ac:dyDescent="0.45">
      <c r="A479" s="5" t="s">
        <v>1309</v>
      </c>
      <c r="B479" s="5" t="s">
        <v>1310</v>
      </c>
      <c r="C479" s="5" t="s">
        <v>1311</v>
      </c>
      <c r="D479" s="5" t="s">
        <v>32</v>
      </c>
      <c r="E479" s="5" t="s">
        <v>1312</v>
      </c>
      <c r="F479" s="5">
        <v>11</v>
      </c>
      <c r="G479" s="5">
        <v>10.1</v>
      </c>
    </row>
    <row r="480" spans="1:7" x14ac:dyDescent="0.45">
      <c r="A480" s="5" t="s">
        <v>1313</v>
      </c>
      <c r="B480" s="5" t="s">
        <v>1314</v>
      </c>
      <c r="C480" s="5" t="s">
        <v>1311</v>
      </c>
      <c r="D480" s="5" t="s">
        <v>39</v>
      </c>
      <c r="E480" s="5" t="s">
        <v>1312</v>
      </c>
      <c r="F480" s="5">
        <v>16.399999999999999</v>
      </c>
      <c r="G480" s="5">
        <v>10.199999999999999</v>
      </c>
    </row>
    <row r="481" spans="1:7" x14ac:dyDescent="0.45">
      <c r="A481" s="5" t="s">
        <v>1315</v>
      </c>
      <c r="B481" s="5" t="s">
        <v>1316</v>
      </c>
      <c r="C481" s="5" t="s">
        <v>1317</v>
      </c>
      <c r="D481" s="5" t="s">
        <v>1318</v>
      </c>
      <c r="E481" s="5" t="s">
        <v>1319</v>
      </c>
      <c r="F481" s="5">
        <v>6.5</v>
      </c>
      <c r="G481" s="5">
        <v>6.3</v>
      </c>
    </row>
    <row r="482" spans="1:7" x14ac:dyDescent="0.45">
      <c r="A482" s="5" t="s">
        <v>1320</v>
      </c>
      <c r="B482" s="5" t="s">
        <v>1321</v>
      </c>
      <c r="C482" s="5" t="s">
        <v>1317</v>
      </c>
      <c r="D482" s="5" t="s">
        <v>1322</v>
      </c>
      <c r="E482" s="5" t="s">
        <v>1319</v>
      </c>
      <c r="F482" s="5">
        <v>2</v>
      </c>
      <c r="G482" s="5">
        <v>1.8</v>
      </c>
    </row>
    <row r="483" spans="1:7" x14ac:dyDescent="0.45">
      <c r="A483" s="5" t="s">
        <v>1323</v>
      </c>
      <c r="B483" s="5" t="s">
        <v>1324</v>
      </c>
      <c r="C483" s="5" t="s">
        <v>310</v>
      </c>
      <c r="D483" s="5" t="s">
        <v>195</v>
      </c>
      <c r="E483" s="5" t="s">
        <v>311</v>
      </c>
      <c r="F483" s="5">
        <v>10.1</v>
      </c>
      <c r="G483" s="5">
        <v>6.3</v>
      </c>
    </row>
    <row r="484" spans="1:7" x14ac:dyDescent="0.45">
      <c r="A484" s="5" t="s">
        <v>1325</v>
      </c>
      <c r="B484" s="5" t="s">
        <v>1326</v>
      </c>
      <c r="C484" s="5" t="s">
        <v>310</v>
      </c>
      <c r="D484" s="5" t="s">
        <v>182</v>
      </c>
      <c r="E484" s="5" t="s">
        <v>311</v>
      </c>
      <c r="F484" s="5">
        <v>23.2</v>
      </c>
      <c r="G484" s="5">
        <v>21</v>
      </c>
    </row>
    <row r="485" spans="1:7" x14ac:dyDescent="0.45">
      <c r="A485" s="5" t="s">
        <v>1327</v>
      </c>
      <c r="B485" s="5" t="s">
        <v>1328</v>
      </c>
      <c r="C485" s="5" t="s">
        <v>310</v>
      </c>
      <c r="D485" s="5" t="s">
        <v>97</v>
      </c>
      <c r="E485" s="5" t="s">
        <v>311</v>
      </c>
      <c r="F485" s="5">
        <v>10.1</v>
      </c>
      <c r="G485" s="5">
        <v>6.4</v>
      </c>
    </row>
    <row r="486" spans="1:7" x14ac:dyDescent="0.45">
      <c r="A486" s="5" t="s">
        <v>1329</v>
      </c>
      <c r="B486" s="5" t="s">
        <v>1330</v>
      </c>
      <c r="C486" s="5" t="s">
        <v>310</v>
      </c>
      <c r="D486" s="5" t="s">
        <v>676</v>
      </c>
      <c r="E486" s="5" t="s">
        <v>311</v>
      </c>
      <c r="F486" s="5">
        <v>10.1</v>
      </c>
      <c r="G486" s="5">
        <v>6.4</v>
      </c>
    </row>
    <row r="487" spans="1:7" x14ac:dyDescent="0.45">
      <c r="A487" s="5" t="s">
        <v>1331</v>
      </c>
      <c r="B487" s="5" t="s">
        <v>1332</v>
      </c>
      <c r="C487" s="5" t="s">
        <v>1333</v>
      </c>
      <c r="D487" s="5" t="s">
        <v>195</v>
      </c>
      <c r="E487" s="5" t="s">
        <v>54</v>
      </c>
      <c r="F487" s="5">
        <v>10.3</v>
      </c>
      <c r="G487" s="5">
        <v>9.6</v>
      </c>
    </row>
    <row r="488" spans="1:7" x14ac:dyDescent="0.45">
      <c r="A488" s="5" t="s">
        <v>1334</v>
      </c>
      <c r="B488" s="5" t="s">
        <v>1335</v>
      </c>
      <c r="C488" s="5" t="s">
        <v>1333</v>
      </c>
      <c r="D488" s="5" t="s">
        <v>676</v>
      </c>
      <c r="E488" s="5" t="s">
        <v>54</v>
      </c>
      <c r="F488" s="5">
        <v>9.6</v>
      </c>
      <c r="G488" s="5">
        <v>6.3</v>
      </c>
    </row>
    <row r="489" spans="1:7" x14ac:dyDescent="0.45">
      <c r="A489" s="5" t="s">
        <v>1336</v>
      </c>
      <c r="B489" s="5" t="s">
        <v>1337</v>
      </c>
      <c r="C489" s="5" t="s">
        <v>1338</v>
      </c>
      <c r="D489" s="5" t="s">
        <v>145</v>
      </c>
      <c r="E489" s="5" t="s">
        <v>1011</v>
      </c>
      <c r="F489" s="5">
        <v>10.1</v>
      </c>
      <c r="G489" s="5">
        <v>6.2</v>
      </c>
    </row>
    <row r="490" spans="1:7" x14ac:dyDescent="0.45">
      <c r="A490" s="5" t="s">
        <v>1339</v>
      </c>
      <c r="B490" s="5" t="s">
        <v>1340</v>
      </c>
      <c r="C490" s="5" t="s">
        <v>1341</v>
      </c>
      <c r="D490" s="5" t="s">
        <v>27</v>
      </c>
      <c r="E490" s="5" t="s">
        <v>208</v>
      </c>
      <c r="F490" s="5">
        <v>12.8</v>
      </c>
      <c r="G490" s="5">
        <v>9.9</v>
      </c>
    </row>
    <row r="491" spans="1:7" x14ac:dyDescent="0.45">
      <c r="A491" s="5" t="s">
        <v>1342</v>
      </c>
      <c r="B491" s="5" t="s">
        <v>1343</v>
      </c>
      <c r="C491" s="5" t="s">
        <v>1341</v>
      </c>
      <c r="D491" s="5" t="s">
        <v>228</v>
      </c>
      <c r="E491" s="5" t="s">
        <v>208</v>
      </c>
      <c r="F491" s="5">
        <v>13.6</v>
      </c>
      <c r="G491" s="5">
        <v>10.1</v>
      </c>
    </row>
    <row r="492" spans="1:7" x14ac:dyDescent="0.45">
      <c r="A492" s="5" t="s">
        <v>1344</v>
      </c>
      <c r="B492" s="5" t="s">
        <v>1345</v>
      </c>
      <c r="C492" s="5" t="s">
        <v>1346</v>
      </c>
      <c r="D492" s="5" t="s">
        <v>108</v>
      </c>
      <c r="E492" s="5" t="s">
        <v>28</v>
      </c>
      <c r="F492" s="5">
        <v>23.3</v>
      </c>
      <c r="G492" s="5">
        <v>21.1</v>
      </c>
    </row>
    <row r="493" spans="1:7" x14ac:dyDescent="0.45">
      <c r="A493" s="5" t="s">
        <v>1347</v>
      </c>
      <c r="B493" s="5" t="s">
        <v>1348</v>
      </c>
      <c r="C493" s="5" t="s">
        <v>1346</v>
      </c>
      <c r="D493" s="5" t="s">
        <v>505</v>
      </c>
      <c r="E493" s="5" t="s">
        <v>28</v>
      </c>
      <c r="F493" s="5">
        <v>39.700000000000003</v>
      </c>
      <c r="G493" s="5">
        <v>36</v>
      </c>
    </row>
    <row r="494" spans="1:7" x14ac:dyDescent="0.45">
      <c r="A494" s="5" t="s">
        <v>1349</v>
      </c>
      <c r="B494" s="5" t="s">
        <v>1350</v>
      </c>
      <c r="C494" s="5" t="s">
        <v>1346</v>
      </c>
      <c r="D494" s="5" t="s">
        <v>1351</v>
      </c>
      <c r="E494" s="5" t="s">
        <v>28</v>
      </c>
      <c r="F494" s="5">
        <v>23.3</v>
      </c>
      <c r="G494" s="5">
        <v>21.1</v>
      </c>
    </row>
    <row r="495" spans="1:7" x14ac:dyDescent="0.45">
      <c r="A495" s="5" t="s">
        <v>1352</v>
      </c>
      <c r="B495" s="5" t="s">
        <v>1353</v>
      </c>
      <c r="C495" s="5" t="s">
        <v>1346</v>
      </c>
      <c r="D495" s="5" t="s">
        <v>515</v>
      </c>
      <c r="E495" s="5" t="s">
        <v>28</v>
      </c>
      <c r="F495" s="5">
        <v>39.700000000000003</v>
      </c>
      <c r="G495" s="5">
        <v>36</v>
      </c>
    </row>
    <row r="496" spans="1:7" x14ac:dyDescent="0.45">
      <c r="A496" s="5" t="s">
        <v>1354</v>
      </c>
      <c r="B496" s="5" t="s">
        <v>1355</v>
      </c>
      <c r="C496" s="5" t="s">
        <v>1356</v>
      </c>
      <c r="D496" s="5" t="s">
        <v>1357</v>
      </c>
      <c r="E496" s="5" t="s">
        <v>204</v>
      </c>
      <c r="F496" s="5">
        <v>33.6</v>
      </c>
      <c r="G496" s="5">
        <v>30.9</v>
      </c>
    </row>
    <row r="497" spans="1:7" x14ac:dyDescent="0.45">
      <c r="A497" s="5" t="s">
        <v>1358</v>
      </c>
      <c r="B497" s="5" t="s">
        <v>1359</v>
      </c>
      <c r="C497" s="5" t="s">
        <v>1356</v>
      </c>
      <c r="D497" s="5" t="s">
        <v>381</v>
      </c>
      <c r="E497" s="5" t="s">
        <v>204</v>
      </c>
      <c r="F497" s="5">
        <v>17.5</v>
      </c>
      <c r="G497" s="5">
        <v>14.3</v>
      </c>
    </row>
    <row r="498" spans="1:7" x14ac:dyDescent="0.45">
      <c r="A498" s="5" t="s">
        <v>1360</v>
      </c>
      <c r="B498" s="5" t="s">
        <v>1361</v>
      </c>
      <c r="C498" s="5" t="s">
        <v>1362</v>
      </c>
      <c r="D498" s="5" t="s">
        <v>39</v>
      </c>
      <c r="E498" s="5" t="s">
        <v>54</v>
      </c>
      <c r="F498" s="5">
        <v>43.6</v>
      </c>
      <c r="G498" s="5">
        <v>32.299999999999997</v>
      </c>
    </row>
    <row r="499" spans="1:7" x14ac:dyDescent="0.45">
      <c r="A499" s="5" t="s">
        <v>1363</v>
      </c>
      <c r="B499" s="5" t="s">
        <v>1364</v>
      </c>
      <c r="C499" s="5" t="s">
        <v>1362</v>
      </c>
      <c r="D499" s="5" t="s">
        <v>112</v>
      </c>
      <c r="E499" s="5" t="s">
        <v>54</v>
      </c>
      <c r="F499" s="5">
        <v>76.7</v>
      </c>
      <c r="G499" s="5">
        <v>53.4</v>
      </c>
    </row>
    <row r="500" spans="1:7" x14ac:dyDescent="0.45">
      <c r="A500" s="5" t="s">
        <v>1365</v>
      </c>
      <c r="B500" s="5" t="s">
        <v>1366</v>
      </c>
      <c r="C500" s="5" t="s">
        <v>1367</v>
      </c>
      <c r="D500" s="5" t="s">
        <v>488</v>
      </c>
      <c r="E500" s="5" t="s">
        <v>866</v>
      </c>
      <c r="F500" s="5">
        <v>40.6</v>
      </c>
      <c r="G500" s="5">
        <v>24</v>
      </c>
    </row>
    <row r="501" spans="1:7" x14ac:dyDescent="0.45">
      <c r="A501" s="5" t="s">
        <v>1368</v>
      </c>
      <c r="B501" s="5" t="s">
        <v>1369</v>
      </c>
      <c r="C501" s="5" t="s">
        <v>1367</v>
      </c>
      <c r="D501" s="5" t="s">
        <v>511</v>
      </c>
      <c r="E501" s="5" t="s">
        <v>866</v>
      </c>
      <c r="F501" s="5">
        <v>69.7</v>
      </c>
      <c r="G501" s="5">
        <v>41.8</v>
      </c>
    </row>
    <row r="502" spans="1:7" x14ac:dyDescent="0.45">
      <c r="A502" s="5" t="s">
        <v>1370</v>
      </c>
      <c r="B502" s="5" t="s">
        <v>1371</v>
      </c>
      <c r="C502" s="5" t="s">
        <v>1372</v>
      </c>
      <c r="D502" s="5" t="s">
        <v>1185</v>
      </c>
      <c r="E502" s="5" t="s">
        <v>1373</v>
      </c>
      <c r="F502" s="5">
        <v>10.5</v>
      </c>
      <c r="G502" s="5">
        <v>6.5</v>
      </c>
    </row>
    <row r="503" spans="1:7" x14ac:dyDescent="0.45">
      <c r="A503" s="5" t="s">
        <v>1374</v>
      </c>
      <c r="B503" s="5" t="s">
        <v>1375</v>
      </c>
      <c r="C503" s="5" t="s">
        <v>1376</v>
      </c>
      <c r="D503" s="5" t="s">
        <v>447</v>
      </c>
      <c r="E503" s="5" t="s">
        <v>146</v>
      </c>
      <c r="F503" s="5">
        <v>5.7</v>
      </c>
      <c r="G503" s="5">
        <v>5.0999999999999996</v>
      </c>
    </row>
    <row r="504" spans="1:7" x14ac:dyDescent="0.45">
      <c r="A504" s="5" t="s">
        <v>1377</v>
      </c>
      <c r="B504" s="5" t="s">
        <v>1378</v>
      </c>
      <c r="C504" s="5" t="s">
        <v>1379</v>
      </c>
      <c r="D504" s="5" t="s">
        <v>1380</v>
      </c>
      <c r="E504" s="5" t="s">
        <v>1238</v>
      </c>
      <c r="F504" s="5">
        <v>16</v>
      </c>
      <c r="G504" s="5">
        <v>8.5</v>
      </c>
    </row>
    <row r="505" spans="1:7" x14ac:dyDescent="0.45">
      <c r="A505" s="5" t="s">
        <v>1381</v>
      </c>
      <c r="B505" s="5" t="s">
        <v>1382</v>
      </c>
      <c r="C505" s="5" t="s">
        <v>1383</v>
      </c>
      <c r="D505" s="5" t="s">
        <v>97</v>
      </c>
      <c r="E505" s="5" t="s">
        <v>297</v>
      </c>
      <c r="F505" s="5">
        <v>9</v>
      </c>
      <c r="G505" s="5">
        <v>6.7</v>
      </c>
    </row>
    <row r="506" spans="1:7" x14ac:dyDescent="0.45">
      <c r="A506" s="5" t="s">
        <v>1384</v>
      </c>
      <c r="B506" s="5" t="s">
        <v>1385</v>
      </c>
      <c r="C506" s="5" t="s">
        <v>1383</v>
      </c>
      <c r="D506" s="5" t="s">
        <v>145</v>
      </c>
      <c r="E506" s="5" t="s">
        <v>297</v>
      </c>
      <c r="F506" s="5">
        <v>10.1</v>
      </c>
      <c r="G506" s="5">
        <v>8.6999999999999993</v>
      </c>
    </row>
    <row r="507" spans="1:7" x14ac:dyDescent="0.45">
      <c r="A507" s="5" t="s">
        <v>1386</v>
      </c>
      <c r="B507" s="5" t="s">
        <v>1387</v>
      </c>
      <c r="C507" s="5" t="s">
        <v>1388</v>
      </c>
      <c r="D507" s="5" t="s">
        <v>1389</v>
      </c>
      <c r="E507" s="5" t="s">
        <v>1390</v>
      </c>
      <c r="F507" s="5">
        <v>1700.7</v>
      </c>
      <c r="G507" s="5">
        <v>730.8</v>
      </c>
    </row>
    <row r="508" spans="1:7" x14ac:dyDescent="0.45">
      <c r="A508" s="5" t="s">
        <v>1391</v>
      </c>
      <c r="B508" s="5" t="s">
        <v>1392</v>
      </c>
      <c r="C508" s="5" t="s">
        <v>1388</v>
      </c>
      <c r="D508" s="5" t="s">
        <v>1393</v>
      </c>
      <c r="E508" s="5" t="s">
        <v>1390</v>
      </c>
      <c r="F508" s="5">
        <v>2562.5</v>
      </c>
      <c r="G508" s="5">
        <v>1145.7</v>
      </c>
    </row>
    <row r="509" spans="1:7" x14ac:dyDescent="0.45">
      <c r="A509" s="5" t="s">
        <v>1394</v>
      </c>
      <c r="B509" s="5" t="s">
        <v>1395</v>
      </c>
      <c r="C509" s="5" t="s">
        <v>1388</v>
      </c>
      <c r="D509" s="5" t="s">
        <v>1396</v>
      </c>
      <c r="E509" s="5" t="s">
        <v>1390</v>
      </c>
      <c r="F509" s="5">
        <v>5963.9</v>
      </c>
      <c r="G509" s="5">
        <v>2607.3000000000002</v>
      </c>
    </row>
    <row r="510" spans="1:7" x14ac:dyDescent="0.45">
      <c r="A510" s="5" t="s">
        <v>1397</v>
      </c>
      <c r="B510" s="5" t="s">
        <v>1398</v>
      </c>
      <c r="C510" s="5" t="s">
        <v>1399</v>
      </c>
      <c r="D510" s="5" t="s">
        <v>475</v>
      </c>
      <c r="E510" s="5" t="s">
        <v>311</v>
      </c>
      <c r="F510" s="5">
        <v>11.8</v>
      </c>
      <c r="G510" s="5">
        <v>6.3</v>
      </c>
    </row>
    <row r="511" spans="1:7" x14ac:dyDescent="0.45">
      <c r="A511" s="5" t="s">
        <v>1400</v>
      </c>
      <c r="B511" s="5" t="s">
        <v>1401</v>
      </c>
      <c r="C511" s="5" t="s">
        <v>1399</v>
      </c>
      <c r="D511" s="5" t="s">
        <v>32</v>
      </c>
      <c r="E511" s="5" t="s">
        <v>311</v>
      </c>
      <c r="F511" s="5">
        <v>6.5</v>
      </c>
      <c r="G511" s="5">
        <v>5.7</v>
      </c>
    </row>
    <row r="512" spans="1:7" x14ac:dyDescent="0.45">
      <c r="A512" s="5" t="s">
        <v>1402</v>
      </c>
      <c r="B512" s="5" t="s">
        <v>1403</v>
      </c>
      <c r="C512" s="5" t="s">
        <v>1404</v>
      </c>
      <c r="D512" s="5" t="s">
        <v>39</v>
      </c>
      <c r="E512" s="5" t="s">
        <v>158</v>
      </c>
      <c r="F512" s="5">
        <v>9.6</v>
      </c>
      <c r="G512" s="5">
        <v>8.9</v>
      </c>
    </row>
    <row r="513" spans="1:7" x14ac:dyDescent="0.45">
      <c r="A513" s="5" t="s">
        <v>1405</v>
      </c>
      <c r="B513" s="5" t="s">
        <v>1406</v>
      </c>
      <c r="C513" s="5" t="s">
        <v>1404</v>
      </c>
      <c r="D513" s="5" t="s">
        <v>249</v>
      </c>
      <c r="E513" s="5" t="s">
        <v>158</v>
      </c>
      <c r="F513" s="5">
        <v>11.3</v>
      </c>
      <c r="G513" s="5">
        <v>6.5</v>
      </c>
    </row>
    <row r="514" spans="1:7" x14ac:dyDescent="0.45">
      <c r="A514" s="5" t="s">
        <v>1407</v>
      </c>
      <c r="B514" s="5" t="s">
        <v>1408</v>
      </c>
      <c r="C514" s="5" t="s">
        <v>1409</v>
      </c>
      <c r="D514" s="5" t="s">
        <v>97</v>
      </c>
      <c r="E514" s="5" t="s">
        <v>93</v>
      </c>
      <c r="F514" s="5">
        <v>10.199999999999999</v>
      </c>
      <c r="G514" s="5">
        <v>6.1</v>
      </c>
    </row>
    <row r="515" spans="1:7" x14ac:dyDescent="0.45">
      <c r="A515" s="5" t="s">
        <v>1410</v>
      </c>
      <c r="B515" s="5" t="s">
        <v>1411</v>
      </c>
      <c r="C515" s="5" t="s">
        <v>1412</v>
      </c>
      <c r="D515" s="5" t="s">
        <v>175</v>
      </c>
      <c r="E515" s="5" t="s">
        <v>1011</v>
      </c>
      <c r="F515" s="5">
        <v>29.2</v>
      </c>
      <c r="G515" s="5">
        <v>16.8</v>
      </c>
    </row>
    <row r="516" spans="1:7" x14ac:dyDescent="0.45">
      <c r="A516" s="5" t="s">
        <v>1413</v>
      </c>
      <c r="B516" s="5" t="s">
        <v>1414</v>
      </c>
      <c r="C516" s="5" t="s">
        <v>1412</v>
      </c>
      <c r="D516" s="5" t="s">
        <v>179</v>
      </c>
      <c r="E516" s="5" t="s">
        <v>1011</v>
      </c>
      <c r="F516" s="5">
        <v>51.8</v>
      </c>
      <c r="G516" s="5">
        <v>28</v>
      </c>
    </row>
    <row r="517" spans="1:7" x14ac:dyDescent="0.45">
      <c r="A517" s="5" t="s">
        <v>1415</v>
      </c>
      <c r="B517" s="5" t="s">
        <v>1416</v>
      </c>
      <c r="C517" s="5" t="s">
        <v>1412</v>
      </c>
      <c r="D517" s="5" t="s">
        <v>1249</v>
      </c>
      <c r="E517" s="5" t="s">
        <v>204</v>
      </c>
      <c r="F517" s="5">
        <v>37.299999999999997</v>
      </c>
      <c r="G517" s="5">
        <v>19</v>
      </c>
    </row>
    <row r="518" spans="1:7" x14ac:dyDescent="0.45">
      <c r="A518" s="5" t="s">
        <v>1417</v>
      </c>
      <c r="B518" s="5" t="s">
        <v>1418</v>
      </c>
      <c r="C518" s="5" t="s">
        <v>1419</v>
      </c>
      <c r="D518" s="5" t="s">
        <v>249</v>
      </c>
      <c r="E518" s="5" t="s">
        <v>123</v>
      </c>
      <c r="F518" s="5">
        <v>21.6</v>
      </c>
      <c r="G518" s="5">
        <v>10</v>
      </c>
    </row>
    <row r="519" spans="1:7" x14ac:dyDescent="0.45">
      <c r="A519" s="5" t="s">
        <v>1420</v>
      </c>
      <c r="B519" s="5" t="s">
        <v>1421</v>
      </c>
      <c r="C519" s="5" t="s">
        <v>1419</v>
      </c>
      <c r="D519" s="5" t="s">
        <v>425</v>
      </c>
      <c r="E519" s="5" t="s">
        <v>123</v>
      </c>
      <c r="F519" s="5">
        <v>10.1</v>
      </c>
      <c r="G519" s="5">
        <v>9.8000000000000007</v>
      </c>
    </row>
    <row r="520" spans="1:7" x14ac:dyDescent="0.45">
      <c r="A520" s="5" t="s">
        <v>1422</v>
      </c>
      <c r="B520" s="5" t="s">
        <v>1423</v>
      </c>
      <c r="C520" s="5" t="s">
        <v>1419</v>
      </c>
      <c r="D520" s="5" t="s">
        <v>32</v>
      </c>
      <c r="E520" s="5" t="s">
        <v>123</v>
      </c>
      <c r="F520" s="5">
        <v>10.5</v>
      </c>
      <c r="G520" s="5">
        <v>10.1</v>
      </c>
    </row>
    <row r="521" spans="1:7" x14ac:dyDescent="0.45">
      <c r="A521" s="5" t="s">
        <v>1424</v>
      </c>
      <c r="B521" s="5" t="s">
        <v>1425</v>
      </c>
      <c r="C521" s="5" t="s">
        <v>1426</v>
      </c>
      <c r="D521" s="5" t="s">
        <v>1427</v>
      </c>
      <c r="E521" s="5" t="s">
        <v>311</v>
      </c>
      <c r="F521" s="5">
        <v>4.3</v>
      </c>
      <c r="G521" s="5">
        <v>1.9</v>
      </c>
    </row>
    <row r="522" spans="1:7" x14ac:dyDescent="0.45">
      <c r="A522" s="5" t="s">
        <v>1428</v>
      </c>
      <c r="B522" s="5" t="s">
        <v>1429</v>
      </c>
      <c r="C522" s="5" t="s">
        <v>1430</v>
      </c>
      <c r="D522" s="5" t="s">
        <v>1259</v>
      </c>
      <c r="E522" s="5" t="s">
        <v>720</v>
      </c>
      <c r="F522" s="5">
        <v>23.4</v>
      </c>
      <c r="G522" s="5">
        <v>18.100000000000001</v>
      </c>
    </row>
    <row r="523" spans="1:7" x14ac:dyDescent="0.45">
      <c r="A523" s="5" t="s">
        <v>1431</v>
      </c>
      <c r="B523" s="5" t="s">
        <v>1432</v>
      </c>
      <c r="C523" s="5" t="s">
        <v>1430</v>
      </c>
      <c r="D523" s="5" t="s">
        <v>84</v>
      </c>
      <c r="E523" s="5" t="s">
        <v>720</v>
      </c>
      <c r="F523" s="5">
        <v>10.8</v>
      </c>
      <c r="G523" s="5">
        <v>8.1999999999999993</v>
      </c>
    </row>
    <row r="524" spans="1:7" x14ac:dyDescent="0.45">
      <c r="A524" s="5" t="s">
        <v>1433</v>
      </c>
      <c r="B524" s="5" t="s">
        <v>1434</v>
      </c>
      <c r="C524" s="5" t="s">
        <v>1435</v>
      </c>
      <c r="D524" s="5" t="s">
        <v>237</v>
      </c>
      <c r="E524" s="5" t="s">
        <v>1436</v>
      </c>
      <c r="F524" s="5">
        <v>8</v>
      </c>
      <c r="G524" s="5">
        <v>5.7</v>
      </c>
    </row>
    <row r="525" spans="1:7" x14ac:dyDescent="0.45">
      <c r="A525" s="5" t="s">
        <v>1437</v>
      </c>
      <c r="B525" s="5" t="s">
        <v>1438</v>
      </c>
      <c r="C525" s="5" t="s">
        <v>1439</v>
      </c>
      <c r="D525" s="5" t="s">
        <v>425</v>
      </c>
      <c r="E525" s="5" t="s">
        <v>46</v>
      </c>
      <c r="F525" s="5">
        <v>18.8</v>
      </c>
      <c r="G525" s="5">
        <v>14.5</v>
      </c>
    </row>
    <row r="526" spans="1:7" x14ac:dyDescent="0.45">
      <c r="A526" s="5" t="s">
        <v>1440</v>
      </c>
      <c r="B526" s="5" t="s">
        <v>1441</v>
      </c>
      <c r="C526" s="5" t="s">
        <v>1439</v>
      </c>
      <c r="D526" s="5" t="s">
        <v>32</v>
      </c>
      <c r="E526" s="5" t="s">
        <v>158</v>
      </c>
      <c r="F526" s="5">
        <v>27.6</v>
      </c>
      <c r="G526" s="5">
        <v>15.5</v>
      </c>
    </row>
    <row r="527" spans="1:7" x14ac:dyDescent="0.45">
      <c r="A527" s="5" t="s">
        <v>1442</v>
      </c>
      <c r="B527" s="5" t="s">
        <v>1443</v>
      </c>
      <c r="C527" s="5" t="s">
        <v>1439</v>
      </c>
      <c r="D527" s="5" t="s">
        <v>214</v>
      </c>
      <c r="E527" s="5" t="s">
        <v>158</v>
      </c>
      <c r="F527" s="5">
        <v>124.2</v>
      </c>
      <c r="G527" s="5">
        <v>71</v>
      </c>
    </row>
    <row r="528" spans="1:7" x14ac:dyDescent="0.45">
      <c r="A528" s="5" t="s">
        <v>1444</v>
      </c>
      <c r="B528" s="5" t="s">
        <v>1445</v>
      </c>
      <c r="C528" s="5" t="s">
        <v>1446</v>
      </c>
      <c r="D528" s="5" t="s">
        <v>237</v>
      </c>
      <c r="E528" s="5" t="s">
        <v>1447</v>
      </c>
      <c r="F528" s="5">
        <v>151.1</v>
      </c>
      <c r="G528" s="5">
        <v>76.3</v>
      </c>
    </row>
    <row r="529" spans="1:7" x14ac:dyDescent="0.45">
      <c r="A529" s="5" t="s">
        <v>1448</v>
      </c>
      <c r="B529" s="5" t="s">
        <v>1449</v>
      </c>
      <c r="C529" s="5" t="s">
        <v>1446</v>
      </c>
      <c r="D529" s="5" t="s">
        <v>237</v>
      </c>
      <c r="E529" s="5" t="s">
        <v>1447</v>
      </c>
      <c r="F529" s="5">
        <v>170.8</v>
      </c>
      <c r="G529" s="5">
        <v>75.3</v>
      </c>
    </row>
    <row r="530" spans="1:7" x14ac:dyDescent="0.45">
      <c r="A530" s="5" t="s">
        <v>1450</v>
      </c>
      <c r="B530" s="5" t="s">
        <v>1451</v>
      </c>
      <c r="C530" s="5" t="s">
        <v>1452</v>
      </c>
      <c r="D530" s="5" t="s">
        <v>1453</v>
      </c>
      <c r="E530" s="5" t="s">
        <v>743</v>
      </c>
      <c r="F530" s="5">
        <v>9.6</v>
      </c>
      <c r="G530" s="5">
        <v>5.9</v>
      </c>
    </row>
    <row r="531" spans="1:7" x14ac:dyDescent="0.45">
      <c r="A531" s="5" t="s">
        <v>1454</v>
      </c>
      <c r="B531" s="5" t="s">
        <v>1455</v>
      </c>
      <c r="C531" s="5" t="s">
        <v>1452</v>
      </c>
      <c r="D531" s="5" t="s">
        <v>1456</v>
      </c>
      <c r="E531" s="5" t="s">
        <v>743</v>
      </c>
      <c r="F531" s="5">
        <v>13.5</v>
      </c>
      <c r="G531" s="5">
        <v>10.3</v>
      </c>
    </row>
    <row r="532" spans="1:7" x14ac:dyDescent="0.45">
      <c r="A532" s="5" t="s">
        <v>1457</v>
      </c>
      <c r="B532" s="5" t="s">
        <v>1458</v>
      </c>
      <c r="C532" s="5" t="s">
        <v>1459</v>
      </c>
      <c r="D532" s="5" t="s">
        <v>53</v>
      </c>
      <c r="E532" s="5" t="s">
        <v>98</v>
      </c>
      <c r="F532" s="5">
        <v>124.2</v>
      </c>
      <c r="G532" s="5">
        <v>64.5</v>
      </c>
    </row>
    <row r="533" spans="1:7" x14ac:dyDescent="0.45">
      <c r="A533" s="5" t="s">
        <v>1460</v>
      </c>
      <c r="B533" s="5" t="s">
        <v>1461</v>
      </c>
      <c r="C533" s="5" t="s">
        <v>1459</v>
      </c>
      <c r="D533" s="5" t="s">
        <v>53</v>
      </c>
      <c r="E533" s="5" t="s">
        <v>98</v>
      </c>
      <c r="F533" s="5">
        <v>124.2</v>
      </c>
      <c r="G533" s="5">
        <v>64.5</v>
      </c>
    </row>
    <row r="534" spans="1:7" x14ac:dyDescent="0.45">
      <c r="A534" s="5" t="s">
        <v>1462</v>
      </c>
      <c r="B534" s="5" t="s">
        <v>1463</v>
      </c>
      <c r="C534" s="5" t="s">
        <v>1459</v>
      </c>
      <c r="D534" s="5" t="s">
        <v>84</v>
      </c>
      <c r="E534" s="5" t="s">
        <v>98</v>
      </c>
      <c r="F534" s="5">
        <v>104.4</v>
      </c>
      <c r="G534" s="5">
        <v>45.9</v>
      </c>
    </row>
    <row r="535" spans="1:7" x14ac:dyDescent="0.45">
      <c r="A535" s="5" t="s">
        <v>1464</v>
      </c>
      <c r="B535" s="5" t="s">
        <v>1465</v>
      </c>
      <c r="C535" s="5" t="s">
        <v>1466</v>
      </c>
      <c r="D535" s="5" t="s">
        <v>1467</v>
      </c>
      <c r="E535" s="5" t="s">
        <v>167</v>
      </c>
      <c r="F535" s="5">
        <v>73.099999999999994</v>
      </c>
      <c r="G535" s="5">
        <v>29.2</v>
      </c>
    </row>
    <row r="536" spans="1:7" x14ac:dyDescent="0.45">
      <c r="A536" s="5" t="s">
        <v>1468</v>
      </c>
      <c r="B536" s="5" t="s">
        <v>1469</v>
      </c>
      <c r="C536" s="5" t="s">
        <v>1470</v>
      </c>
      <c r="D536" s="5" t="s">
        <v>214</v>
      </c>
      <c r="E536" s="5" t="s">
        <v>208</v>
      </c>
      <c r="F536" s="5">
        <v>10</v>
      </c>
      <c r="G536" s="5">
        <v>9</v>
      </c>
    </row>
    <row r="537" spans="1:7" x14ac:dyDescent="0.45">
      <c r="A537" s="5" t="s">
        <v>1471</v>
      </c>
      <c r="B537" s="5" t="s">
        <v>1472</v>
      </c>
      <c r="C537" s="5" t="s">
        <v>1473</v>
      </c>
      <c r="D537" s="5" t="s">
        <v>27</v>
      </c>
      <c r="E537" s="5" t="s">
        <v>689</v>
      </c>
      <c r="F537" s="5">
        <v>11.2</v>
      </c>
      <c r="G537" s="5">
        <v>5.9</v>
      </c>
    </row>
    <row r="538" spans="1:7" x14ac:dyDescent="0.45">
      <c r="A538" s="5" t="s">
        <v>1474</v>
      </c>
      <c r="B538" s="5" t="s">
        <v>1475</v>
      </c>
      <c r="C538" s="5" t="s">
        <v>1473</v>
      </c>
      <c r="D538" s="5" t="s">
        <v>141</v>
      </c>
      <c r="E538" s="5" t="s">
        <v>689</v>
      </c>
      <c r="F538" s="5">
        <v>11.2</v>
      </c>
      <c r="G538" s="5">
        <v>5.9</v>
      </c>
    </row>
    <row r="539" spans="1:7" x14ac:dyDescent="0.45">
      <c r="A539" s="5" t="s">
        <v>1476</v>
      </c>
      <c r="B539" s="5" t="s">
        <v>1477</v>
      </c>
      <c r="C539" s="5" t="s">
        <v>1473</v>
      </c>
      <c r="D539" s="5" t="s">
        <v>53</v>
      </c>
      <c r="E539" s="5" t="s">
        <v>689</v>
      </c>
      <c r="F539" s="5">
        <v>10.8</v>
      </c>
      <c r="G539" s="5">
        <v>5.7</v>
      </c>
    </row>
    <row r="540" spans="1:7" x14ac:dyDescent="0.45">
      <c r="A540" s="5" t="s">
        <v>1478</v>
      </c>
      <c r="B540" s="5" t="s">
        <v>1479</v>
      </c>
      <c r="C540" s="5" t="s">
        <v>1480</v>
      </c>
      <c r="D540" s="5" t="s">
        <v>39</v>
      </c>
      <c r="E540" s="5" t="s">
        <v>1312</v>
      </c>
      <c r="F540" s="5">
        <v>28</v>
      </c>
      <c r="G540" s="5">
        <v>19.2</v>
      </c>
    </row>
    <row r="541" spans="1:7" x14ac:dyDescent="0.45">
      <c r="A541" s="5" t="s">
        <v>1481</v>
      </c>
      <c r="B541" s="5" t="s">
        <v>1482</v>
      </c>
      <c r="C541" s="5" t="s">
        <v>1480</v>
      </c>
      <c r="D541" s="5" t="s">
        <v>112</v>
      </c>
      <c r="E541" s="5" t="s">
        <v>1312</v>
      </c>
      <c r="F541" s="5">
        <v>48.7</v>
      </c>
      <c r="G541" s="5">
        <v>27.2</v>
      </c>
    </row>
    <row r="542" spans="1:7" x14ac:dyDescent="0.45">
      <c r="A542" s="5" t="s">
        <v>1483</v>
      </c>
      <c r="B542" s="5" t="s">
        <v>1484</v>
      </c>
      <c r="C542" s="5" t="s">
        <v>1485</v>
      </c>
      <c r="D542" s="5" t="s">
        <v>1486</v>
      </c>
      <c r="E542" s="5" t="s">
        <v>131</v>
      </c>
      <c r="F542" s="5">
        <v>17.8</v>
      </c>
      <c r="G542" s="5">
        <v>12.4</v>
      </c>
    </row>
    <row r="543" spans="1:7" x14ac:dyDescent="0.45">
      <c r="A543" s="5" t="s">
        <v>1487</v>
      </c>
      <c r="B543" s="5" t="s">
        <v>1488</v>
      </c>
      <c r="C543" s="5" t="s">
        <v>1485</v>
      </c>
      <c r="D543" s="5" t="s">
        <v>1489</v>
      </c>
      <c r="E543" s="5" t="s">
        <v>131</v>
      </c>
      <c r="F543" s="5">
        <v>29.7</v>
      </c>
      <c r="G543" s="5">
        <v>20.5</v>
      </c>
    </row>
    <row r="544" spans="1:7" x14ac:dyDescent="0.45">
      <c r="A544" s="5" t="s">
        <v>1490</v>
      </c>
      <c r="B544" s="5" t="s">
        <v>1491</v>
      </c>
      <c r="C544" s="5" t="s">
        <v>1492</v>
      </c>
      <c r="D544" s="5" t="s">
        <v>163</v>
      </c>
      <c r="E544" s="5" t="s">
        <v>387</v>
      </c>
      <c r="F544" s="5">
        <v>21.4</v>
      </c>
      <c r="G544" s="5">
        <v>10.1</v>
      </c>
    </row>
    <row r="545" spans="1:7" x14ac:dyDescent="0.45">
      <c r="A545" s="5" t="s">
        <v>1493</v>
      </c>
      <c r="B545" s="5" t="s">
        <v>1494</v>
      </c>
      <c r="C545" s="5" t="s">
        <v>1492</v>
      </c>
      <c r="D545" s="5" t="s">
        <v>97</v>
      </c>
      <c r="E545" s="5" t="s">
        <v>387</v>
      </c>
      <c r="F545" s="5">
        <v>42.6</v>
      </c>
      <c r="G545" s="5">
        <v>15</v>
      </c>
    </row>
    <row r="546" spans="1:7" x14ac:dyDescent="0.45">
      <c r="A546" s="5" t="s">
        <v>1495</v>
      </c>
      <c r="B546" s="5" t="s">
        <v>1496</v>
      </c>
      <c r="C546" s="5" t="s">
        <v>1492</v>
      </c>
      <c r="D546" s="5" t="s">
        <v>381</v>
      </c>
      <c r="E546" s="5" t="s">
        <v>387</v>
      </c>
      <c r="F546" s="5">
        <v>53.5</v>
      </c>
      <c r="G546" s="5">
        <v>22.3</v>
      </c>
    </row>
    <row r="547" spans="1:7" x14ac:dyDescent="0.45">
      <c r="A547" s="5" t="s">
        <v>1497</v>
      </c>
      <c r="B547" s="5" t="s">
        <v>1498</v>
      </c>
      <c r="C547" s="5" t="s">
        <v>1492</v>
      </c>
      <c r="D547" s="5" t="s">
        <v>97</v>
      </c>
      <c r="E547" s="5" t="s">
        <v>387</v>
      </c>
      <c r="F547" s="5">
        <v>42.6</v>
      </c>
      <c r="G547" s="5">
        <v>15</v>
      </c>
    </row>
    <row r="548" spans="1:7" x14ac:dyDescent="0.45">
      <c r="A548" s="5" t="s">
        <v>1499</v>
      </c>
      <c r="B548" s="5" t="s">
        <v>1500</v>
      </c>
      <c r="C548" s="5" t="s">
        <v>1492</v>
      </c>
      <c r="D548" s="5" t="s">
        <v>381</v>
      </c>
      <c r="E548" s="5" t="s">
        <v>387</v>
      </c>
      <c r="F548" s="5">
        <v>53.5</v>
      </c>
      <c r="G548" s="5">
        <v>22.3</v>
      </c>
    </row>
    <row r="549" spans="1:7" x14ac:dyDescent="0.45">
      <c r="A549" s="5" t="s">
        <v>1501</v>
      </c>
      <c r="B549" s="5" t="s">
        <v>1502</v>
      </c>
      <c r="C549" s="5" t="s">
        <v>1492</v>
      </c>
      <c r="D549" s="5" t="s">
        <v>163</v>
      </c>
      <c r="E549" s="5" t="s">
        <v>387</v>
      </c>
      <c r="F549" s="5">
        <v>21.4</v>
      </c>
      <c r="G549" s="5">
        <v>10.1</v>
      </c>
    </row>
    <row r="550" spans="1:7" x14ac:dyDescent="0.45">
      <c r="A550" s="5" t="s">
        <v>1503</v>
      </c>
      <c r="B550" s="5" t="s">
        <v>1504</v>
      </c>
      <c r="C550" s="5" t="s">
        <v>1505</v>
      </c>
      <c r="D550" s="5" t="s">
        <v>27</v>
      </c>
      <c r="E550" s="5" t="s">
        <v>1105</v>
      </c>
      <c r="F550" s="5">
        <v>20.3</v>
      </c>
      <c r="G550" s="5">
        <v>10.1</v>
      </c>
    </row>
    <row r="551" spans="1:7" x14ac:dyDescent="0.45">
      <c r="A551" s="5" t="s">
        <v>1506</v>
      </c>
      <c r="B551" s="5" t="s">
        <v>1507</v>
      </c>
      <c r="C551" s="5" t="s">
        <v>1505</v>
      </c>
      <c r="D551" s="5" t="s">
        <v>228</v>
      </c>
      <c r="E551" s="5" t="s">
        <v>1105</v>
      </c>
      <c r="F551" s="5">
        <v>34</v>
      </c>
      <c r="G551" s="5">
        <v>14.5</v>
      </c>
    </row>
    <row r="552" spans="1:7" x14ac:dyDescent="0.45">
      <c r="A552" s="5" t="s">
        <v>1508</v>
      </c>
      <c r="B552" s="5" t="s">
        <v>1509</v>
      </c>
      <c r="C552" s="5" t="s">
        <v>1505</v>
      </c>
      <c r="D552" s="5" t="s">
        <v>27</v>
      </c>
      <c r="E552" s="5" t="s">
        <v>1105</v>
      </c>
      <c r="F552" s="5">
        <v>20.3</v>
      </c>
      <c r="G552" s="5">
        <v>10.1</v>
      </c>
    </row>
    <row r="553" spans="1:7" x14ac:dyDescent="0.45">
      <c r="A553" s="5" t="s">
        <v>1510</v>
      </c>
      <c r="B553" s="5" t="s">
        <v>1511</v>
      </c>
      <c r="C553" s="5" t="s">
        <v>1505</v>
      </c>
      <c r="D553" s="5" t="s">
        <v>228</v>
      </c>
      <c r="E553" s="5" t="s">
        <v>1105</v>
      </c>
      <c r="F553" s="5">
        <v>34</v>
      </c>
      <c r="G553" s="5">
        <v>17.7</v>
      </c>
    </row>
    <row r="554" spans="1:7" x14ac:dyDescent="0.45">
      <c r="A554" s="5" t="s">
        <v>1512</v>
      </c>
      <c r="B554" s="5" t="s">
        <v>1513</v>
      </c>
      <c r="C554" s="5" t="s">
        <v>1514</v>
      </c>
      <c r="D554" s="5" t="s">
        <v>425</v>
      </c>
      <c r="E554" s="5" t="s">
        <v>131</v>
      </c>
      <c r="F554" s="5">
        <v>54.8</v>
      </c>
      <c r="G554" s="5">
        <v>25</v>
      </c>
    </row>
    <row r="555" spans="1:7" x14ac:dyDescent="0.45">
      <c r="A555" s="5" t="s">
        <v>1515</v>
      </c>
      <c r="B555" s="5" t="s">
        <v>1516</v>
      </c>
      <c r="C555" s="5" t="s">
        <v>1514</v>
      </c>
      <c r="D555" s="5" t="s">
        <v>32</v>
      </c>
      <c r="E555" s="5" t="s">
        <v>131</v>
      </c>
      <c r="F555" s="5">
        <v>94.6</v>
      </c>
      <c r="G555" s="5">
        <v>55.4</v>
      </c>
    </row>
    <row r="556" spans="1:7" x14ac:dyDescent="0.45">
      <c r="A556" s="5" t="s">
        <v>1517</v>
      </c>
      <c r="B556" s="5" t="s">
        <v>1518</v>
      </c>
      <c r="C556" s="5" t="s">
        <v>1514</v>
      </c>
      <c r="D556" s="5" t="s">
        <v>425</v>
      </c>
      <c r="E556" s="5" t="s">
        <v>131</v>
      </c>
      <c r="F556" s="5">
        <v>54.8</v>
      </c>
      <c r="G556" s="5">
        <v>22.2</v>
      </c>
    </row>
    <row r="557" spans="1:7" x14ac:dyDescent="0.45">
      <c r="A557" s="5" t="s">
        <v>1519</v>
      </c>
      <c r="B557" s="5" t="s">
        <v>1520</v>
      </c>
      <c r="C557" s="5" t="s">
        <v>1514</v>
      </c>
      <c r="D557" s="5" t="s">
        <v>32</v>
      </c>
      <c r="E557" s="5" t="s">
        <v>131</v>
      </c>
      <c r="F557" s="5">
        <v>94.6</v>
      </c>
      <c r="G557" s="5">
        <v>37.299999999999997</v>
      </c>
    </row>
    <row r="558" spans="1:7" x14ac:dyDescent="0.45">
      <c r="A558" s="5" t="s">
        <v>1521</v>
      </c>
      <c r="B558" s="5" t="s">
        <v>1522</v>
      </c>
      <c r="C558" s="5" t="s">
        <v>1523</v>
      </c>
      <c r="D558" s="5" t="s">
        <v>1486</v>
      </c>
      <c r="E558" s="5" t="s">
        <v>1011</v>
      </c>
      <c r="F558" s="5">
        <v>46.7</v>
      </c>
      <c r="G558" s="5">
        <v>19.399999999999999</v>
      </c>
    </row>
    <row r="559" spans="1:7" x14ac:dyDescent="0.45">
      <c r="A559" s="5" t="s">
        <v>1524</v>
      </c>
      <c r="B559" s="5" t="s">
        <v>1525</v>
      </c>
      <c r="C559" s="5" t="s">
        <v>1523</v>
      </c>
      <c r="D559" s="5" t="s">
        <v>1486</v>
      </c>
      <c r="E559" s="5" t="s">
        <v>1390</v>
      </c>
      <c r="F559" s="5">
        <v>51.4</v>
      </c>
      <c r="G559" s="5">
        <v>19.399999999999999</v>
      </c>
    </row>
    <row r="560" spans="1:7" x14ac:dyDescent="0.45">
      <c r="A560" s="5" t="s">
        <v>1526</v>
      </c>
      <c r="B560" s="5" t="s">
        <v>1527</v>
      </c>
      <c r="C560" s="5" t="s">
        <v>1523</v>
      </c>
      <c r="D560" s="5" t="s">
        <v>1486</v>
      </c>
      <c r="E560" s="5" t="s">
        <v>1011</v>
      </c>
      <c r="F560" s="5">
        <v>46.7</v>
      </c>
      <c r="G560" s="5">
        <v>19.399999999999999</v>
      </c>
    </row>
    <row r="561" spans="1:7" x14ac:dyDescent="0.45">
      <c r="A561" s="5" t="s">
        <v>1528</v>
      </c>
      <c r="B561" s="5" t="s">
        <v>1529</v>
      </c>
      <c r="C561" s="5" t="s">
        <v>1523</v>
      </c>
      <c r="D561" s="5" t="s">
        <v>1486</v>
      </c>
      <c r="E561" s="5" t="s">
        <v>1390</v>
      </c>
      <c r="F561" s="5">
        <v>51.4</v>
      </c>
      <c r="G561" s="5">
        <v>19.399999999999999</v>
      </c>
    </row>
    <row r="562" spans="1:7" x14ac:dyDescent="0.45">
      <c r="A562" s="5" t="s">
        <v>1530</v>
      </c>
      <c r="B562" s="5" t="s">
        <v>1531</v>
      </c>
      <c r="C562" s="5" t="s">
        <v>1532</v>
      </c>
      <c r="D562" s="5" t="s">
        <v>425</v>
      </c>
      <c r="E562" s="5" t="s">
        <v>208</v>
      </c>
      <c r="F562" s="5">
        <v>60.8</v>
      </c>
      <c r="G562" s="5">
        <v>33.1</v>
      </c>
    </row>
    <row r="563" spans="1:7" x14ac:dyDescent="0.45">
      <c r="A563" s="5" t="s">
        <v>1533</v>
      </c>
      <c r="B563" s="5" t="s">
        <v>1534</v>
      </c>
      <c r="C563" s="5" t="s">
        <v>1532</v>
      </c>
      <c r="D563" s="5" t="s">
        <v>32</v>
      </c>
      <c r="E563" s="5" t="s">
        <v>208</v>
      </c>
      <c r="F563" s="5">
        <v>112.3</v>
      </c>
      <c r="G563" s="5">
        <v>69.2</v>
      </c>
    </row>
    <row r="564" spans="1:7" x14ac:dyDescent="0.45">
      <c r="A564" s="5" t="s">
        <v>1535</v>
      </c>
      <c r="B564" s="5" t="s">
        <v>1536</v>
      </c>
      <c r="C564" s="5" t="s">
        <v>1537</v>
      </c>
      <c r="D564" s="5" t="s">
        <v>237</v>
      </c>
      <c r="E564" s="5" t="s">
        <v>208</v>
      </c>
      <c r="F564" s="5">
        <v>28.1</v>
      </c>
      <c r="G564" s="5">
        <v>5.9</v>
      </c>
    </row>
    <row r="565" spans="1:7" x14ac:dyDescent="0.45">
      <c r="A565" s="5" t="s">
        <v>1538</v>
      </c>
      <c r="B565" s="5" t="s">
        <v>1539</v>
      </c>
      <c r="C565" s="5" t="s">
        <v>1540</v>
      </c>
      <c r="D565" s="5" t="s">
        <v>190</v>
      </c>
      <c r="E565" s="5" t="s">
        <v>439</v>
      </c>
      <c r="F565" s="5">
        <v>23.7</v>
      </c>
      <c r="G565" s="5">
        <v>6.3</v>
      </c>
    </row>
    <row r="566" spans="1:7" x14ac:dyDescent="0.45">
      <c r="A566" s="5" t="s">
        <v>1541</v>
      </c>
      <c r="B566" s="5" t="s">
        <v>1542</v>
      </c>
      <c r="C566" s="5" t="s">
        <v>1540</v>
      </c>
      <c r="D566" s="5" t="s">
        <v>97</v>
      </c>
      <c r="E566" s="5" t="s">
        <v>439</v>
      </c>
      <c r="F566" s="5">
        <v>7.4</v>
      </c>
      <c r="G566" s="5">
        <v>5.7</v>
      </c>
    </row>
    <row r="567" spans="1:7" x14ac:dyDescent="0.45">
      <c r="A567" s="5" t="s">
        <v>1543</v>
      </c>
      <c r="B567" s="5" t="s">
        <v>1544</v>
      </c>
      <c r="C567" s="5" t="s">
        <v>1545</v>
      </c>
      <c r="D567" s="5" t="s">
        <v>1546</v>
      </c>
      <c r="E567" s="5" t="s">
        <v>1238</v>
      </c>
      <c r="F567" s="5">
        <v>9.4</v>
      </c>
      <c r="G567" s="5">
        <v>5.9</v>
      </c>
    </row>
    <row r="568" spans="1:7" x14ac:dyDescent="0.45">
      <c r="A568" s="5" t="s">
        <v>1547</v>
      </c>
      <c r="B568" s="5" t="s">
        <v>1548</v>
      </c>
      <c r="C568" s="5" t="s">
        <v>1545</v>
      </c>
      <c r="D568" s="5" t="s">
        <v>1549</v>
      </c>
      <c r="E568" s="5" t="s">
        <v>1238</v>
      </c>
      <c r="F568" s="5">
        <v>9.6</v>
      </c>
      <c r="G568" s="5">
        <v>5.9</v>
      </c>
    </row>
    <row r="569" spans="1:7" x14ac:dyDescent="0.45">
      <c r="A569" s="5" t="s">
        <v>1550</v>
      </c>
      <c r="B569" s="5" t="s">
        <v>1551</v>
      </c>
      <c r="C569" s="5" t="s">
        <v>1545</v>
      </c>
      <c r="D569" s="5" t="s">
        <v>1552</v>
      </c>
      <c r="E569" s="5" t="s">
        <v>1238</v>
      </c>
      <c r="F569" s="5">
        <v>12.9</v>
      </c>
      <c r="G569" s="5">
        <v>5.9</v>
      </c>
    </row>
    <row r="570" spans="1:7" x14ac:dyDescent="0.45">
      <c r="A570" s="5" t="s">
        <v>1553</v>
      </c>
      <c r="B570" s="5" t="s">
        <v>1554</v>
      </c>
      <c r="C570" s="5" t="s">
        <v>1545</v>
      </c>
      <c r="D570" s="5" t="s">
        <v>1555</v>
      </c>
      <c r="E570" s="5" t="s">
        <v>1057</v>
      </c>
      <c r="F570" s="5">
        <v>7.9</v>
      </c>
      <c r="G570" s="5">
        <v>5.9</v>
      </c>
    </row>
    <row r="571" spans="1:7" x14ac:dyDescent="0.45">
      <c r="A571" s="5" t="s">
        <v>1556</v>
      </c>
      <c r="B571" s="5" t="s">
        <v>1557</v>
      </c>
      <c r="C571" s="5" t="s">
        <v>1545</v>
      </c>
      <c r="D571" s="5" t="s">
        <v>1558</v>
      </c>
      <c r="E571" s="5" t="s">
        <v>1057</v>
      </c>
      <c r="F571" s="5">
        <v>8.1</v>
      </c>
      <c r="G571" s="5">
        <v>5.9</v>
      </c>
    </row>
    <row r="572" spans="1:7" x14ac:dyDescent="0.45">
      <c r="A572" s="5" t="s">
        <v>1559</v>
      </c>
      <c r="B572" s="5" t="s">
        <v>1560</v>
      </c>
      <c r="C572" s="5" t="s">
        <v>1545</v>
      </c>
      <c r="D572" s="5" t="s">
        <v>1561</v>
      </c>
      <c r="E572" s="5" t="s">
        <v>1057</v>
      </c>
      <c r="F572" s="5">
        <v>12.4</v>
      </c>
      <c r="G572" s="5">
        <v>5.9</v>
      </c>
    </row>
    <row r="573" spans="1:7" x14ac:dyDescent="0.45">
      <c r="A573" s="5" t="s">
        <v>1562</v>
      </c>
      <c r="B573" s="5" t="s">
        <v>1563</v>
      </c>
      <c r="C573" s="5" t="s">
        <v>1545</v>
      </c>
      <c r="D573" s="5" t="s">
        <v>1564</v>
      </c>
      <c r="E573" s="5" t="s">
        <v>1057</v>
      </c>
      <c r="F573" s="5">
        <v>31.3</v>
      </c>
      <c r="G573" s="5">
        <v>14.9</v>
      </c>
    </row>
    <row r="574" spans="1:7" x14ac:dyDescent="0.45">
      <c r="A574" s="5" t="s">
        <v>1565</v>
      </c>
      <c r="B574" s="5" t="s">
        <v>1566</v>
      </c>
      <c r="C574" s="5" t="s">
        <v>1567</v>
      </c>
      <c r="D574" s="5" t="s">
        <v>1555</v>
      </c>
      <c r="E574" s="5" t="s">
        <v>1057</v>
      </c>
      <c r="F574" s="5">
        <v>9.9</v>
      </c>
      <c r="G574" s="5">
        <v>5.9</v>
      </c>
    </row>
    <row r="575" spans="1:7" x14ac:dyDescent="0.45">
      <c r="A575" s="5" t="s">
        <v>1568</v>
      </c>
      <c r="B575" s="5" t="s">
        <v>1569</v>
      </c>
      <c r="C575" s="5" t="s">
        <v>1567</v>
      </c>
      <c r="D575" s="5" t="s">
        <v>1558</v>
      </c>
      <c r="E575" s="5" t="s">
        <v>1057</v>
      </c>
      <c r="F575" s="5">
        <v>14.7</v>
      </c>
      <c r="G575" s="5">
        <v>8.3000000000000007</v>
      </c>
    </row>
    <row r="576" spans="1:7" x14ac:dyDescent="0.45">
      <c r="A576" s="5" t="s">
        <v>1570</v>
      </c>
      <c r="B576" s="5" t="s">
        <v>1571</v>
      </c>
      <c r="C576" s="5" t="s">
        <v>1572</v>
      </c>
      <c r="D576" s="5" t="s">
        <v>1558</v>
      </c>
      <c r="E576" s="5" t="s">
        <v>1057</v>
      </c>
      <c r="F576" s="5">
        <v>32.4</v>
      </c>
      <c r="G576" s="5">
        <v>14.1</v>
      </c>
    </row>
    <row r="577" spans="1:7" x14ac:dyDescent="0.45">
      <c r="A577" s="5" t="s">
        <v>1573</v>
      </c>
      <c r="B577" s="5" t="s">
        <v>1574</v>
      </c>
      <c r="C577" s="5" t="s">
        <v>1572</v>
      </c>
      <c r="D577" s="5" t="s">
        <v>1575</v>
      </c>
      <c r="E577" s="5" t="s">
        <v>1057</v>
      </c>
      <c r="F577" s="5">
        <v>46.5</v>
      </c>
      <c r="G577" s="5">
        <v>20.7</v>
      </c>
    </row>
    <row r="578" spans="1:7" x14ac:dyDescent="0.45">
      <c r="A578" s="5" t="s">
        <v>1576</v>
      </c>
      <c r="B578" s="5" t="s">
        <v>1577</v>
      </c>
      <c r="C578" s="5" t="s">
        <v>1578</v>
      </c>
      <c r="D578" s="5" t="s">
        <v>163</v>
      </c>
      <c r="E578" s="5" t="s">
        <v>28</v>
      </c>
      <c r="F578" s="5">
        <v>5.9</v>
      </c>
      <c r="G578" s="5">
        <v>5.5</v>
      </c>
    </row>
    <row r="579" spans="1:7" x14ac:dyDescent="0.45">
      <c r="A579" s="5" t="s">
        <v>1579</v>
      </c>
      <c r="B579" s="5" t="s">
        <v>1580</v>
      </c>
      <c r="C579" s="5" t="s">
        <v>1581</v>
      </c>
      <c r="D579" s="5" t="s">
        <v>195</v>
      </c>
      <c r="E579" s="5" t="s">
        <v>621</v>
      </c>
      <c r="F579" s="5">
        <v>10.4</v>
      </c>
      <c r="G579" s="5">
        <v>9.5</v>
      </c>
    </row>
    <row r="580" spans="1:7" x14ac:dyDescent="0.45">
      <c r="A580" s="5" t="s">
        <v>1582</v>
      </c>
      <c r="B580" s="5" t="s">
        <v>1583</v>
      </c>
      <c r="C580" s="5" t="s">
        <v>1581</v>
      </c>
      <c r="D580" s="5" t="s">
        <v>112</v>
      </c>
      <c r="E580" s="5" t="s">
        <v>621</v>
      </c>
      <c r="F580" s="5">
        <v>5.7</v>
      </c>
      <c r="G580" s="5">
        <v>5.5</v>
      </c>
    </row>
    <row r="581" spans="1:7" x14ac:dyDescent="0.45">
      <c r="A581" s="5" t="s">
        <v>1584</v>
      </c>
      <c r="B581" s="5" t="s">
        <v>1585</v>
      </c>
      <c r="C581" s="5" t="s">
        <v>1586</v>
      </c>
      <c r="D581" s="5" t="s">
        <v>190</v>
      </c>
      <c r="E581" s="5" t="s">
        <v>36</v>
      </c>
      <c r="F581" s="5">
        <v>12</v>
      </c>
      <c r="G581" s="5">
        <v>9.5</v>
      </c>
    </row>
    <row r="582" spans="1:7" x14ac:dyDescent="0.45">
      <c r="A582" s="5" t="s">
        <v>1587</v>
      </c>
      <c r="B582" s="5" t="s">
        <v>1588</v>
      </c>
      <c r="C582" s="5" t="s">
        <v>1586</v>
      </c>
      <c r="D582" s="5" t="s">
        <v>742</v>
      </c>
      <c r="E582" s="5" t="s">
        <v>36</v>
      </c>
      <c r="F582" s="5">
        <v>5.9</v>
      </c>
      <c r="G582" s="5">
        <v>5.7</v>
      </c>
    </row>
    <row r="583" spans="1:7" x14ac:dyDescent="0.45">
      <c r="A583" s="5" t="s">
        <v>1589</v>
      </c>
      <c r="B583" s="5" t="s">
        <v>1590</v>
      </c>
      <c r="C583" s="5" t="s">
        <v>1586</v>
      </c>
      <c r="D583" s="5" t="s">
        <v>145</v>
      </c>
      <c r="E583" s="5" t="s">
        <v>36</v>
      </c>
      <c r="F583" s="5">
        <v>6.7</v>
      </c>
      <c r="G583" s="5">
        <v>5.7</v>
      </c>
    </row>
    <row r="584" spans="1:7" x14ac:dyDescent="0.45">
      <c r="A584" s="5" t="s">
        <v>1591</v>
      </c>
      <c r="B584" s="5" t="s">
        <v>1592</v>
      </c>
      <c r="C584" s="5" t="s">
        <v>1593</v>
      </c>
      <c r="D584" s="5" t="s">
        <v>112</v>
      </c>
      <c r="E584" s="5" t="s">
        <v>604</v>
      </c>
      <c r="F584" s="5">
        <v>5.9</v>
      </c>
      <c r="G584" s="5">
        <v>5.7</v>
      </c>
    </row>
    <row r="585" spans="1:7" x14ac:dyDescent="0.45">
      <c r="A585" s="5" t="s">
        <v>1594</v>
      </c>
      <c r="B585" s="5" t="s">
        <v>1595</v>
      </c>
      <c r="C585" s="5" t="s">
        <v>1593</v>
      </c>
      <c r="D585" s="5" t="s">
        <v>505</v>
      </c>
      <c r="E585" s="5" t="s">
        <v>604</v>
      </c>
      <c r="F585" s="5">
        <v>5.9</v>
      </c>
      <c r="G585" s="5">
        <v>5.7</v>
      </c>
    </row>
    <row r="586" spans="1:7" x14ac:dyDescent="0.45">
      <c r="A586" s="5" t="s">
        <v>1596</v>
      </c>
      <c r="B586" s="5" t="s">
        <v>1597</v>
      </c>
      <c r="C586" s="5" t="s">
        <v>1598</v>
      </c>
      <c r="D586" s="5" t="s">
        <v>32</v>
      </c>
      <c r="E586" s="5" t="s">
        <v>569</v>
      </c>
      <c r="F586" s="5">
        <v>13.3</v>
      </c>
      <c r="G586" s="5">
        <v>5.7</v>
      </c>
    </row>
    <row r="587" spans="1:7" x14ac:dyDescent="0.45">
      <c r="A587" s="5" t="s">
        <v>1599</v>
      </c>
      <c r="B587" s="5" t="s">
        <v>1600</v>
      </c>
      <c r="C587" s="5" t="s">
        <v>1598</v>
      </c>
      <c r="D587" s="5" t="s">
        <v>32</v>
      </c>
      <c r="E587" s="5" t="s">
        <v>54</v>
      </c>
      <c r="F587" s="5">
        <v>9.4</v>
      </c>
      <c r="G587" s="5">
        <v>5.7</v>
      </c>
    </row>
    <row r="588" spans="1:7" x14ac:dyDescent="0.45">
      <c r="A588" s="5" t="s">
        <v>1601</v>
      </c>
      <c r="B588" s="5" t="s">
        <v>1602</v>
      </c>
      <c r="C588" s="5" t="s">
        <v>1603</v>
      </c>
      <c r="D588" s="5" t="s">
        <v>1351</v>
      </c>
      <c r="E588" s="5" t="s">
        <v>54</v>
      </c>
      <c r="F588" s="5">
        <v>16.5</v>
      </c>
      <c r="G588" s="5">
        <v>11.4</v>
      </c>
    </row>
    <row r="589" spans="1:7" x14ac:dyDescent="0.45">
      <c r="A589" s="5" t="s">
        <v>1604</v>
      </c>
      <c r="B589" s="5" t="s">
        <v>1605</v>
      </c>
      <c r="C589" s="5" t="s">
        <v>1606</v>
      </c>
      <c r="D589" s="5" t="s">
        <v>1185</v>
      </c>
      <c r="E589" s="5" t="s">
        <v>36</v>
      </c>
      <c r="F589" s="5">
        <v>10.3</v>
      </c>
      <c r="G589" s="5">
        <v>9.8000000000000007</v>
      </c>
    </row>
    <row r="590" spans="1:7" x14ac:dyDescent="0.45">
      <c r="A590" s="5" t="s">
        <v>1607</v>
      </c>
      <c r="B590" s="5" t="s">
        <v>1608</v>
      </c>
      <c r="C590" s="5" t="s">
        <v>1606</v>
      </c>
      <c r="D590" s="5" t="s">
        <v>1609</v>
      </c>
      <c r="E590" s="5" t="s">
        <v>36</v>
      </c>
      <c r="F590" s="5">
        <v>6.4</v>
      </c>
      <c r="G590" s="5">
        <v>6.2</v>
      </c>
    </row>
    <row r="591" spans="1:7" x14ac:dyDescent="0.45">
      <c r="A591" s="5" t="s">
        <v>1610</v>
      </c>
      <c r="B591" s="5" t="s">
        <v>1611</v>
      </c>
      <c r="C591" s="5" t="s">
        <v>1612</v>
      </c>
      <c r="D591" s="5" t="s">
        <v>195</v>
      </c>
      <c r="E591" s="5" t="s">
        <v>621</v>
      </c>
      <c r="F591" s="5">
        <v>33.6</v>
      </c>
      <c r="G591" s="5">
        <v>8.1999999999999993</v>
      </c>
    </row>
    <row r="592" spans="1:7" x14ac:dyDescent="0.45">
      <c r="A592" s="5" t="s">
        <v>1613</v>
      </c>
      <c r="B592" s="5" t="s">
        <v>1614</v>
      </c>
      <c r="C592" s="5" t="s">
        <v>1612</v>
      </c>
      <c r="D592" s="5" t="s">
        <v>39</v>
      </c>
      <c r="E592" s="5" t="s">
        <v>621</v>
      </c>
      <c r="F592" s="5">
        <v>5.9</v>
      </c>
      <c r="G592" s="5">
        <v>5.0999999999999996</v>
      </c>
    </row>
    <row r="593" spans="1:7" x14ac:dyDescent="0.45">
      <c r="A593" s="5" t="s">
        <v>1615</v>
      </c>
      <c r="B593" s="5" t="s">
        <v>1616</v>
      </c>
      <c r="C593" s="5" t="s">
        <v>1617</v>
      </c>
      <c r="D593" s="5" t="s">
        <v>179</v>
      </c>
      <c r="E593" s="5" t="s">
        <v>196</v>
      </c>
      <c r="F593" s="5">
        <v>13.2</v>
      </c>
      <c r="G593" s="5">
        <v>11.4</v>
      </c>
    </row>
    <row r="594" spans="1:7" x14ac:dyDescent="0.45">
      <c r="A594" s="5" t="s">
        <v>1618</v>
      </c>
      <c r="B594" s="5" t="s">
        <v>1619</v>
      </c>
      <c r="C594" s="5" t="s">
        <v>1617</v>
      </c>
      <c r="D594" s="5" t="s">
        <v>1232</v>
      </c>
      <c r="E594" s="5" t="s">
        <v>1620</v>
      </c>
      <c r="F594" s="5">
        <v>4.4000000000000004</v>
      </c>
      <c r="G594" s="5">
        <v>3.5</v>
      </c>
    </row>
    <row r="595" spans="1:7" x14ac:dyDescent="0.45">
      <c r="A595" s="5" t="s">
        <v>1621</v>
      </c>
      <c r="B595" s="5" t="s">
        <v>1622</v>
      </c>
      <c r="C595" s="5" t="s">
        <v>1623</v>
      </c>
      <c r="D595" s="5" t="s">
        <v>145</v>
      </c>
      <c r="E595" s="5" t="s">
        <v>689</v>
      </c>
      <c r="F595" s="5">
        <v>12.1</v>
      </c>
      <c r="G595" s="5">
        <v>8</v>
      </c>
    </row>
    <row r="596" spans="1:7" x14ac:dyDescent="0.45">
      <c r="A596" s="5" t="s">
        <v>1624</v>
      </c>
      <c r="B596" s="5" t="s">
        <v>1625</v>
      </c>
      <c r="C596" s="5" t="s">
        <v>1626</v>
      </c>
      <c r="D596" s="5" t="s">
        <v>97</v>
      </c>
      <c r="E596" s="5" t="s">
        <v>439</v>
      </c>
      <c r="F596" s="5">
        <v>21.6</v>
      </c>
      <c r="G596" s="5">
        <v>16.7</v>
      </c>
    </row>
    <row r="597" spans="1:7" x14ac:dyDescent="0.45">
      <c r="A597" s="5" t="s">
        <v>1627</v>
      </c>
      <c r="B597" s="5" t="s">
        <v>1628</v>
      </c>
      <c r="C597" s="5" t="s">
        <v>1626</v>
      </c>
      <c r="D597" s="5" t="s">
        <v>145</v>
      </c>
      <c r="E597" s="5" t="s">
        <v>439</v>
      </c>
      <c r="F597" s="5">
        <v>34.4</v>
      </c>
      <c r="G597" s="5">
        <v>28</v>
      </c>
    </row>
    <row r="598" spans="1:7" x14ac:dyDescent="0.45">
      <c r="A598" s="5" t="s">
        <v>1629</v>
      </c>
      <c r="B598" s="5" t="s">
        <v>1630</v>
      </c>
      <c r="C598" s="5" t="s">
        <v>1631</v>
      </c>
      <c r="D598" s="5" t="s">
        <v>1632</v>
      </c>
      <c r="E598" s="5" t="s">
        <v>1390</v>
      </c>
      <c r="F598" s="5">
        <v>22.4</v>
      </c>
      <c r="G598" s="5">
        <v>18.3</v>
      </c>
    </row>
    <row r="599" spans="1:7" x14ac:dyDescent="0.45">
      <c r="A599" s="5" t="s">
        <v>1633</v>
      </c>
      <c r="B599" s="5" t="s">
        <v>1634</v>
      </c>
      <c r="C599" s="5" t="s">
        <v>1635</v>
      </c>
      <c r="D599" s="5" t="s">
        <v>1636</v>
      </c>
      <c r="E599" s="5" t="s">
        <v>98</v>
      </c>
      <c r="F599" s="5">
        <v>23.3</v>
      </c>
      <c r="G599" s="5">
        <v>14.6</v>
      </c>
    </row>
    <row r="600" spans="1:7" x14ac:dyDescent="0.45">
      <c r="A600" s="5" t="s">
        <v>1637</v>
      </c>
      <c r="B600" s="5" t="s">
        <v>1638</v>
      </c>
      <c r="C600" s="5" t="s">
        <v>1635</v>
      </c>
      <c r="D600" s="5" t="s">
        <v>1639</v>
      </c>
      <c r="E600" s="5" t="s">
        <v>98</v>
      </c>
      <c r="F600" s="5">
        <v>22.6</v>
      </c>
      <c r="G600" s="5">
        <v>15.1</v>
      </c>
    </row>
    <row r="601" spans="1:7" x14ac:dyDescent="0.45">
      <c r="A601" s="5" t="s">
        <v>1640</v>
      </c>
      <c r="B601" s="5" t="s">
        <v>1641</v>
      </c>
      <c r="C601" s="5" t="s">
        <v>1635</v>
      </c>
      <c r="D601" s="5" t="s">
        <v>1642</v>
      </c>
      <c r="E601" s="5" t="s">
        <v>98</v>
      </c>
      <c r="F601" s="5">
        <v>38</v>
      </c>
      <c r="G601" s="5">
        <v>29.4</v>
      </c>
    </row>
    <row r="602" spans="1:7" x14ac:dyDescent="0.45">
      <c r="A602" s="5" t="s">
        <v>1643</v>
      </c>
      <c r="B602" s="5" t="s">
        <v>1644</v>
      </c>
      <c r="C602" s="5" t="s">
        <v>1635</v>
      </c>
      <c r="D602" s="5" t="s">
        <v>1645</v>
      </c>
      <c r="E602" s="5" t="s">
        <v>98</v>
      </c>
      <c r="F602" s="5">
        <v>49.7</v>
      </c>
      <c r="G602" s="5">
        <v>41.2</v>
      </c>
    </row>
    <row r="603" spans="1:7" x14ac:dyDescent="0.45">
      <c r="A603" s="5" t="s">
        <v>1646</v>
      </c>
      <c r="B603" s="5" t="s">
        <v>1647</v>
      </c>
      <c r="C603" s="5" t="s">
        <v>1648</v>
      </c>
      <c r="D603" s="5" t="s">
        <v>1649</v>
      </c>
      <c r="E603" s="5" t="s">
        <v>562</v>
      </c>
      <c r="F603" s="5">
        <v>23.8</v>
      </c>
      <c r="G603" s="5">
        <v>21.2</v>
      </c>
    </row>
    <row r="604" spans="1:7" x14ac:dyDescent="0.45">
      <c r="A604" s="5" t="s">
        <v>1650</v>
      </c>
      <c r="B604" s="5" t="s">
        <v>1651</v>
      </c>
      <c r="C604" s="5" t="s">
        <v>1648</v>
      </c>
      <c r="D604" s="5" t="s">
        <v>1649</v>
      </c>
      <c r="E604" s="5" t="s">
        <v>191</v>
      </c>
      <c r="F604" s="5">
        <v>25.3</v>
      </c>
      <c r="G604" s="5">
        <v>21.2</v>
      </c>
    </row>
    <row r="605" spans="1:7" x14ac:dyDescent="0.45">
      <c r="A605" s="5" t="s">
        <v>1652</v>
      </c>
      <c r="B605" s="5" t="s">
        <v>1653</v>
      </c>
      <c r="C605" s="5" t="s">
        <v>1654</v>
      </c>
      <c r="D605" s="5" t="s">
        <v>97</v>
      </c>
      <c r="E605" s="5" t="s">
        <v>297</v>
      </c>
      <c r="F605" s="5">
        <v>38.1</v>
      </c>
      <c r="G605" s="5">
        <v>28.5</v>
      </c>
    </row>
    <row r="606" spans="1:7" x14ac:dyDescent="0.45">
      <c r="A606" s="5" t="s">
        <v>1655</v>
      </c>
      <c r="B606" s="5" t="s">
        <v>1656</v>
      </c>
      <c r="C606" s="5" t="s">
        <v>1654</v>
      </c>
      <c r="D606" s="5" t="s">
        <v>145</v>
      </c>
      <c r="E606" s="5" t="s">
        <v>297</v>
      </c>
      <c r="F606" s="5">
        <v>60.7</v>
      </c>
      <c r="G606" s="5">
        <v>34.200000000000003</v>
      </c>
    </row>
    <row r="607" spans="1:7" x14ac:dyDescent="0.45">
      <c r="A607" s="5" t="s">
        <v>1657</v>
      </c>
      <c r="B607" s="5" t="s">
        <v>1658</v>
      </c>
      <c r="C607" s="5" t="s">
        <v>1659</v>
      </c>
      <c r="D607" s="5" t="s">
        <v>163</v>
      </c>
      <c r="E607" s="5" t="s">
        <v>117</v>
      </c>
      <c r="F607" s="5">
        <v>29.9</v>
      </c>
      <c r="G607" s="5">
        <v>16</v>
      </c>
    </row>
    <row r="608" spans="1:7" x14ac:dyDescent="0.45">
      <c r="A608" s="5" t="s">
        <v>1660</v>
      </c>
      <c r="B608" s="5" t="s">
        <v>1661</v>
      </c>
      <c r="C608" s="5" t="s">
        <v>1659</v>
      </c>
      <c r="D608" s="5" t="s">
        <v>381</v>
      </c>
      <c r="E608" s="5" t="s">
        <v>117</v>
      </c>
      <c r="F608" s="5">
        <v>66.900000000000006</v>
      </c>
      <c r="G608" s="5">
        <v>35.5</v>
      </c>
    </row>
    <row r="609" spans="1:7" x14ac:dyDescent="0.45">
      <c r="A609" s="5" t="s">
        <v>1662</v>
      </c>
      <c r="B609" s="5" t="s">
        <v>1663</v>
      </c>
      <c r="C609" s="5" t="s">
        <v>1664</v>
      </c>
      <c r="D609" s="5" t="s">
        <v>163</v>
      </c>
      <c r="E609" s="5" t="s">
        <v>1312</v>
      </c>
      <c r="F609" s="5">
        <v>836.6</v>
      </c>
      <c r="G609" s="5">
        <v>545</v>
      </c>
    </row>
    <row r="610" spans="1:7" x14ac:dyDescent="0.45">
      <c r="A610" s="5" t="s">
        <v>1665</v>
      </c>
      <c r="B610" s="5" t="s">
        <v>1666</v>
      </c>
      <c r="C610" s="5" t="s">
        <v>1664</v>
      </c>
      <c r="D610" s="5" t="s">
        <v>163</v>
      </c>
      <c r="E610" s="5" t="s">
        <v>46</v>
      </c>
      <c r="F610" s="5">
        <v>998.6</v>
      </c>
      <c r="G610" s="5">
        <v>545</v>
      </c>
    </row>
    <row r="611" spans="1:7" x14ac:dyDescent="0.45">
      <c r="A611" s="5" t="s">
        <v>1667</v>
      </c>
      <c r="B611" s="5" t="s">
        <v>1668</v>
      </c>
      <c r="C611" s="5" t="s">
        <v>1669</v>
      </c>
      <c r="D611" s="5" t="s">
        <v>1670</v>
      </c>
      <c r="E611" s="5" t="s">
        <v>186</v>
      </c>
      <c r="F611" s="5">
        <v>644.79999999999995</v>
      </c>
      <c r="G611" s="5">
        <v>371.9</v>
      </c>
    </row>
    <row r="612" spans="1:7" x14ac:dyDescent="0.45">
      <c r="A612" s="5" t="s">
        <v>1671</v>
      </c>
      <c r="B612" s="5" t="s">
        <v>1672</v>
      </c>
      <c r="C612" s="5" t="s">
        <v>1669</v>
      </c>
      <c r="D612" s="5" t="s">
        <v>1673</v>
      </c>
      <c r="E612" s="5" t="s">
        <v>186</v>
      </c>
      <c r="F612" s="5">
        <v>2537.1999999999998</v>
      </c>
      <c r="G612" s="5">
        <v>1372.2</v>
      </c>
    </row>
    <row r="613" spans="1:7" x14ac:dyDescent="0.45">
      <c r="A613" s="5" t="s">
        <v>1674</v>
      </c>
      <c r="B613" s="5" t="s">
        <v>1675</v>
      </c>
      <c r="C613" s="5" t="s">
        <v>1676</v>
      </c>
      <c r="D613" s="5" t="s">
        <v>145</v>
      </c>
      <c r="E613" s="5" t="s">
        <v>167</v>
      </c>
      <c r="F613" s="5">
        <v>12.2</v>
      </c>
      <c r="G613" s="5">
        <v>10.1</v>
      </c>
    </row>
    <row r="614" spans="1:7" x14ac:dyDescent="0.45">
      <c r="A614" s="5" t="s">
        <v>1677</v>
      </c>
      <c r="B614" s="5" t="s">
        <v>1678</v>
      </c>
      <c r="C614" s="5" t="s">
        <v>1679</v>
      </c>
      <c r="D614" s="5" t="s">
        <v>163</v>
      </c>
      <c r="E614" s="5" t="s">
        <v>693</v>
      </c>
      <c r="F614" s="5">
        <v>8.6999999999999993</v>
      </c>
      <c r="G614" s="5">
        <v>5.9</v>
      </c>
    </row>
    <row r="615" spans="1:7" x14ac:dyDescent="0.45">
      <c r="A615" s="5" t="s">
        <v>1680</v>
      </c>
      <c r="B615" s="5" t="s">
        <v>1681</v>
      </c>
      <c r="C615" s="5" t="s">
        <v>1679</v>
      </c>
      <c r="D615" s="5" t="s">
        <v>97</v>
      </c>
      <c r="E615" s="5" t="s">
        <v>693</v>
      </c>
      <c r="F615" s="5">
        <v>11.8</v>
      </c>
      <c r="G615" s="5">
        <v>9.6999999999999993</v>
      </c>
    </row>
    <row r="616" spans="1:7" x14ac:dyDescent="0.45">
      <c r="A616" s="5" t="s">
        <v>1682</v>
      </c>
      <c r="B616" s="5" t="s">
        <v>1683</v>
      </c>
      <c r="C616" s="5" t="s">
        <v>1684</v>
      </c>
      <c r="D616" s="5" t="s">
        <v>39</v>
      </c>
      <c r="E616" s="5" t="s">
        <v>1238</v>
      </c>
      <c r="F616" s="5">
        <v>15.5</v>
      </c>
      <c r="G616" s="5">
        <v>6.2</v>
      </c>
    </row>
    <row r="617" spans="1:7" x14ac:dyDescent="0.45">
      <c r="A617" s="5" t="s">
        <v>1685</v>
      </c>
      <c r="B617" s="5" t="s">
        <v>1686</v>
      </c>
      <c r="C617" s="5" t="s">
        <v>1684</v>
      </c>
      <c r="D617" s="5" t="s">
        <v>112</v>
      </c>
      <c r="E617" s="5" t="s">
        <v>1238</v>
      </c>
      <c r="F617" s="5">
        <v>29.8</v>
      </c>
      <c r="G617" s="5">
        <v>11.4</v>
      </c>
    </row>
    <row r="618" spans="1:7" x14ac:dyDescent="0.45">
      <c r="A618" s="5" t="s">
        <v>1687</v>
      </c>
      <c r="B618" s="5" t="s">
        <v>1688</v>
      </c>
      <c r="C618" s="5" t="s">
        <v>1684</v>
      </c>
      <c r="D618" s="5" t="s">
        <v>714</v>
      </c>
      <c r="E618" s="5" t="s">
        <v>1238</v>
      </c>
      <c r="F618" s="5">
        <v>53.3</v>
      </c>
      <c r="G618" s="5">
        <v>20.399999999999999</v>
      </c>
    </row>
    <row r="619" spans="1:7" x14ac:dyDescent="0.45">
      <c r="A619" s="5" t="s">
        <v>1689</v>
      </c>
      <c r="B619" s="5" t="s">
        <v>1690</v>
      </c>
      <c r="C619" s="5" t="s">
        <v>1691</v>
      </c>
      <c r="D619" s="5" t="s">
        <v>1185</v>
      </c>
      <c r="E619" s="5" t="s">
        <v>201</v>
      </c>
      <c r="F619" s="5">
        <v>11.8</v>
      </c>
      <c r="G619" s="5">
        <v>9.6999999999999993</v>
      </c>
    </row>
    <row r="620" spans="1:7" x14ac:dyDescent="0.45">
      <c r="A620" s="5" t="s">
        <v>1692</v>
      </c>
      <c r="B620" s="5" t="s">
        <v>1693</v>
      </c>
      <c r="C620" s="5" t="s">
        <v>1691</v>
      </c>
      <c r="D620" s="5" t="s">
        <v>237</v>
      </c>
      <c r="E620" s="5" t="s">
        <v>201</v>
      </c>
      <c r="F620" s="5">
        <v>7</v>
      </c>
      <c r="G620" s="5">
        <v>5.9</v>
      </c>
    </row>
    <row r="621" spans="1:7" x14ac:dyDescent="0.45">
      <c r="A621" s="5" t="s">
        <v>1694</v>
      </c>
      <c r="B621" s="5" t="s">
        <v>1695</v>
      </c>
      <c r="C621" s="5" t="s">
        <v>1696</v>
      </c>
      <c r="D621" s="5" t="s">
        <v>1697</v>
      </c>
      <c r="E621" s="5" t="s">
        <v>604</v>
      </c>
      <c r="F621" s="5">
        <v>5.9</v>
      </c>
      <c r="G621" s="5">
        <v>5.7</v>
      </c>
    </row>
    <row r="622" spans="1:7" x14ac:dyDescent="0.45">
      <c r="A622" s="5" t="s">
        <v>1698</v>
      </c>
      <c r="B622" s="5" t="s">
        <v>1699</v>
      </c>
      <c r="C622" s="5" t="s">
        <v>1696</v>
      </c>
      <c r="D622" s="5" t="s">
        <v>425</v>
      </c>
      <c r="E622" s="5" t="s">
        <v>604</v>
      </c>
      <c r="F622" s="5">
        <v>8.6999999999999993</v>
      </c>
      <c r="G622" s="5">
        <v>5.7</v>
      </c>
    </row>
    <row r="623" spans="1:7" x14ac:dyDescent="0.45">
      <c r="A623" s="5" t="s">
        <v>1700</v>
      </c>
      <c r="B623" s="5" t="s">
        <v>1701</v>
      </c>
      <c r="C623" s="5" t="s">
        <v>1702</v>
      </c>
      <c r="D623" s="5" t="s">
        <v>714</v>
      </c>
      <c r="E623" s="5" t="s">
        <v>123</v>
      </c>
      <c r="F623" s="5">
        <v>10.199999999999999</v>
      </c>
      <c r="G623" s="5">
        <v>5.9</v>
      </c>
    </row>
    <row r="624" spans="1:7" x14ac:dyDescent="0.45">
      <c r="A624" s="5" t="s">
        <v>1703</v>
      </c>
      <c r="B624" s="5" t="s">
        <v>1704</v>
      </c>
      <c r="C624" s="5" t="s">
        <v>1702</v>
      </c>
      <c r="D624" s="5" t="s">
        <v>112</v>
      </c>
      <c r="E624" s="5" t="s">
        <v>123</v>
      </c>
      <c r="F624" s="5">
        <v>8.4</v>
      </c>
      <c r="G624" s="5">
        <v>5.9</v>
      </c>
    </row>
    <row r="625" spans="1:7" x14ac:dyDescent="0.45">
      <c r="A625" s="5" t="s">
        <v>1705</v>
      </c>
      <c r="B625" s="5" t="s">
        <v>1706</v>
      </c>
      <c r="C625" s="5" t="s">
        <v>1707</v>
      </c>
      <c r="D625" s="5" t="s">
        <v>53</v>
      </c>
      <c r="E625" s="5" t="s">
        <v>117</v>
      </c>
      <c r="F625" s="5">
        <v>11</v>
      </c>
      <c r="G625" s="5">
        <v>10.1</v>
      </c>
    </row>
    <row r="626" spans="1:7" x14ac:dyDescent="0.45">
      <c r="A626" s="5" t="s">
        <v>1708</v>
      </c>
      <c r="B626" s="5" t="s">
        <v>1709</v>
      </c>
      <c r="C626" s="5" t="s">
        <v>1707</v>
      </c>
      <c r="D626" s="5" t="s">
        <v>141</v>
      </c>
      <c r="E626" s="5" t="s">
        <v>117</v>
      </c>
      <c r="F626" s="5">
        <v>20.5</v>
      </c>
      <c r="G626" s="5">
        <v>10.1</v>
      </c>
    </row>
    <row r="627" spans="1:7" x14ac:dyDescent="0.45">
      <c r="A627" s="5" t="s">
        <v>1710</v>
      </c>
      <c r="B627" s="5" t="s">
        <v>1711</v>
      </c>
      <c r="C627" s="5" t="s">
        <v>1707</v>
      </c>
      <c r="D627" s="5" t="s">
        <v>84</v>
      </c>
      <c r="E627" s="5" t="s">
        <v>117</v>
      </c>
      <c r="F627" s="5">
        <v>10.1</v>
      </c>
      <c r="G627" s="5">
        <v>9.8000000000000007</v>
      </c>
    </row>
    <row r="628" spans="1:7" x14ac:dyDescent="0.45">
      <c r="A628" s="5" t="s">
        <v>1712</v>
      </c>
      <c r="B628" s="5" t="s">
        <v>1713</v>
      </c>
      <c r="C628" s="5" t="s">
        <v>1714</v>
      </c>
      <c r="D628" s="5" t="s">
        <v>1489</v>
      </c>
      <c r="E628" s="5" t="s">
        <v>28</v>
      </c>
      <c r="F628" s="5">
        <v>16</v>
      </c>
      <c r="G628" s="5">
        <v>10.1</v>
      </c>
    </row>
    <row r="629" spans="1:7" x14ac:dyDescent="0.45">
      <c r="A629" s="5" t="s">
        <v>1715</v>
      </c>
      <c r="B629" s="5" t="s">
        <v>1716</v>
      </c>
      <c r="C629" s="5" t="s">
        <v>1714</v>
      </c>
      <c r="D629" s="5" t="s">
        <v>1717</v>
      </c>
      <c r="E629" s="5" t="s">
        <v>28</v>
      </c>
      <c r="F629" s="5">
        <v>16.7</v>
      </c>
      <c r="G629" s="5">
        <v>10.1</v>
      </c>
    </row>
    <row r="630" spans="1:7" x14ac:dyDescent="0.45">
      <c r="A630" s="5" t="s">
        <v>1718</v>
      </c>
      <c r="B630" s="5" t="s">
        <v>1719</v>
      </c>
      <c r="C630" s="5" t="s">
        <v>1714</v>
      </c>
      <c r="D630" s="5" t="s">
        <v>1489</v>
      </c>
      <c r="E630" s="5" t="s">
        <v>28</v>
      </c>
      <c r="F630" s="5">
        <v>16</v>
      </c>
      <c r="G630" s="5">
        <v>14.4</v>
      </c>
    </row>
    <row r="631" spans="1:7" x14ac:dyDescent="0.45">
      <c r="A631" s="5" t="s">
        <v>1720</v>
      </c>
      <c r="B631" s="5" t="s">
        <v>1721</v>
      </c>
      <c r="C631" s="5" t="s">
        <v>1714</v>
      </c>
      <c r="D631" s="5" t="s">
        <v>1717</v>
      </c>
      <c r="E631" s="5" t="s">
        <v>28</v>
      </c>
      <c r="F631" s="5">
        <v>16.7</v>
      </c>
      <c r="G631" s="5">
        <v>15.2</v>
      </c>
    </row>
    <row r="632" spans="1:7" x14ac:dyDescent="0.45">
      <c r="A632" s="5" t="s">
        <v>1722</v>
      </c>
      <c r="B632" s="5" t="s">
        <v>1723</v>
      </c>
      <c r="C632" s="5" t="s">
        <v>1724</v>
      </c>
      <c r="D632" s="5" t="s">
        <v>1725</v>
      </c>
      <c r="E632" s="5" t="s">
        <v>131</v>
      </c>
      <c r="F632" s="5">
        <v>24.6</v>
      </c>
      <c r="G632" s="5">
        <v>17.7</v>
      </c>
    </row>
    <row r="633" spans="1:7" x14ac:dyDescent="0.45">
      <c r="A633" s="5" t="s">
        <v>1726</v>
      </c>
      <c r="B633" s="5" t="s">
        <v>1727</v>
      </c>
      <c r="C633" s="5" t="s">
        <v>1724</v>
      </c>
      <c r="D633" s="5" t="s">
        <v>1725</v>
      </c>
      <c r="E633" s="5" t="s">
        <v>872</v>
      </c>
      <c r="F633" s="5">
        <v>25.2</v>
      </c>
      <c r="G633" s="5">
        <v>17.7</v>
      </c>
    </row>
    <row r="634" spans="1:7" x14ac:dyDescent="0.45">
      <c r="A634" s="5" t="s">
        <v>1728</v>
      </c>
      <c r="B634" s="5" t="s">
        <v>1729</v>
      </c>
      <c r="C634" s="5" t="s">
        <v>1730</v>
      </c>
      <c r="D634" s="5" t="s">
        <v>108</v>
      </c>
      <c r="E634" s="5" t="s">
        <v>28</v>
      </c>
      <c r="F634" s="5">
        <v>26.4</v>
      </c>
      <c r="G634" s="5">
        <v>12.7</v>
      </c>
    </row>
    <row r="635" spans="1:7" x14ac:dyDescent="0.45">
      <c r="A635" s="5" t="s">
        <v>1731</v>
      </c>
      <c r="B635" s="5" t="s">
        <v>1732</v>
      </c>
      <c r="C635" s="5" t="s">
        <v>1730</v>
      </c>
      <c r="D635" s="5" t="s">
        <v>505</v>
      </c>
      <c r="E635" s="5" t="s">
        <v>28</v>
      </c>
      <c r="F635" s="5">
        <v>50.6</v>
      </c>
      <c r="G635" s="5">
        <v>31.1</v>
      </c>
    </row>
    <row r="636" spans="1:7" x14ac:dyDescent="0.45">
      <c r="A636" s="5" t="s">
        <v>1733</v>
      </c>
      <c r="B636" s="5" t="s">
        <v>1734</v>
      </c>
      <c r="C636" s="5" t="s">
        <v>1730</v>
      </c>
      <c r="D636" s="5" t="s">
        <v>108</v>
      </c>
      <c r="E636" s="5" t="s">
        <v>28</v>
      </c>
      <c r="F636" s="5">
        <v>26.4</v>
      </c>
      <c r="G636" s="5">
        <v>12.7</v>
      </c>
    </row>
    <row r="637" spans="1:7" x14ac:dyDescent="0.45">
      <c r="A637" s="5" t="s">
        <v>1735</v>
      </c>
      <c r="B637" s="5" t="s">
        <v>1736</v>
      </c>
      <c r="C637" s="5" t="s">
        <v>1730</v>
      </c>
      <c r="D637" s="5" t="s">
        <v>505</v>
      </c>
      <c r="E637" s="5" t="s">
        <v>28</v>
      </c>
      <c r="F637" s="5">
        <v>50.6</v>
      </c>
      <c r="G637" s="5">
        <v>31.1</v>
      </c>
    </row>
    <row r="638" spans="1:7" x14ac:dyDescent="0.45">
      <c r="A638" s="5" t="s">
        <v>1737</v>
      </c>
      <c r="B638" s="5" t="s">
        <v>1738</v>
      </c>
      <c r="C638" s="5" t="s">
        <v>1739</v>
      </c>
      <c r="D638" s="5" t="s">
        <v>32</v>
      </c>
      <c r="E638" s="5" t="s">
        <v>1105</v>
      </c>
      <c r="F638" s="5">
        <v>13.2</v>
      </c>
      <c r="G638" s="5">
        <v>8.8000000000000007</v>
      </c>
    </row>
    <row r="639" spans="1:7" x14ac:dyDescent="0.45">
      <c r="A639" s="5" t="s">
        <v>1740</v>
      </c>
      <c r="B639" s="5" t="s">
        <v>1741</v>
      </c>
      <c r="C639" s="5" t="s">
        <v>1739</v>
      </c>
      <c r="D639" s="5" t="s">
        <v>39</v>
      </c>
      <c r="E639" s="5" t="s">
        <v>1105</v>
      </c>
      <c r="F639" s="5">
        <v>23.6</v>
      </c>
      <c r="G639" s="5">
        <v>13.2</v>
      </c>
    </row>
    <row r="640" spans="1:7" x14ac:dyDescent="0.45">
      <c r="A640" s="5" t="s">
        <v>1742</v>
      </c>
      <c r="B640" s="5" t="s">
        <v>1743</v>
      </c>
      <c r="C640" s="5" t="s">
        <v>1744</v>
      </c>
      <c r="D640" s="5" t="s">
        <v>163</v>
      </c>
      <c r="E640" s="5" t="s">
        <v>743</v>
      </c>
      <c r="F640" s="5">
        <v>13</v>
      </c>
      <c r="G640" s="5">
        <v>6.9</v>
      </c>
    </row>
    <row r="641" spans="1:7" x14ac:dyDescent="0.45">
      <c r="A641" s="5" t="s">
        <v>1745</v>
      </c>
      <c r="B641" s="5" t="s">
        <v>1746</v>
      </c>
      <c r="C641" s="5" t="s">
        <v>1744</v>
      </c>
      <c r="D641" s="5" t="s">
        <v>97</v>
      </c>
      <c r="E641" s="5" t="s">
        <v>743</v>
      </c>
      <c r="F641" s="5">
        <v>22.3</v>
      </c>
      <c r="G641" s="5">
        <v>10.6</v>
      </c>
    </row>
    <row r="642" spans="1:7" x14ac:dyDescent="0.45">
      <c r="A642" s="5" t="s">
        <v>1747</v>
      </c>
      <c r="B642" s="5" t="s">
        <v>1748</v>
      </c>
      <c r="C642" s="5" t="s">
        <v>1744</v>
      </c>
      <c r="D642" s="5" t="s">
        <v>381</v>
      </c>
      <c r="E642" s="5" t="s">
        <v>743</v>
      </c>
      <c r="F642" s="5">
        <v>30</v>
      </c>
      <c r="G642" s="5">
        <v>14.9</v>
      </c>
    </row>
    <row r="643" spans="1:7" x14ac:dyDescent="0.45">
      <c r="A643" s="5" t="s">
        <v>1749</v>
      </c>
      <c r="B643" s="5" t="s">
        <v>1750</v>
      </c>
      <c r="C643" s="5" t="s">
        <v>1744</v>
      </c>
      <c r="D643" s="5" t="s">
        <v>97</v>
      </c>
      <c r="E643" s="5" t="s">
        <v>743</v>
      </c>
      <c r="F643" s="5">
        <v>22.3</v>
      </c>
      <c r="G643" s="5">
        <v>10.6</v>
      </c>
    </row>
    <row r="644" spans="1:7" x14ac:dyDescent="0.45">
      <c r="A644" s="5" t="s">
        <v>1751</v>
      </c>
      <c r="B644" s="5" t="s">
        <v>1752</v>
      </c>
      <c r="C644" s="5" t="s">
        <v>1744</v>
      </c>
      <c r="D644" s="5" t="s">
        <v>381</v>
      </c>
      <c r="E644" s="5" t="s">
        <v>743</v>
      </c>
      <c r="F644" s="5">
        <v>30</v>
      </c>
      <c r="G644" s="5">
        <v>14.9</v>
      </c>
    </row>
    <row r="645" spans="1:7" x14ac:dyDescent="0.45">
      <c r="A645" s="5" t="s">
        <v>1753</v>
      </c>
      <c r="B645" s="5" t="s">
        <v>1754</v>
      </c>
      <c r="C645" s="5" t="s">
        <v>1744</v>
      </c>
      <c r="D645" s="5" t="s">
        <v>163</v>
      </c>
      <c r="E645" s="5" t="s">
        <v>743</v>
      </c>
      <c r="F645" s="5">
        <v>13</v>
      </c>
      <c r="G645" s="5">
        <v>6.9</v>
      </c>
    </row>
    <row r="646" spans="1:7" x14ac:dyDescent="0.45">
      <c r="A646" s="5" t="s">
        <v>1755</v>
      </c>
      <c r="B646" s="5" t="s">
        <v>1756</v>
      </c>
      <c r="C646" s="5" t="s">
        <v>1757</v>
      </c>
      <c r="D646" s="5" t="s">
        <v>49</v>
      </c>
      <c r="E646" s="5" t="s">
        <v>123</v>
      </c>
      <c r="F646" s="5">
        <v>18.2</v>
      </c>
      <c r="G646" s="5">
        <v>8</v>
      </c>
    </row>
    <row r="647" spans="1:7" x14ac:dyDescent="0.45">
      <c r="A647" s="5" t="s">
        <v>1758</v>
      </c>
      <c r="B647" s="5" t="s">
        <v>1759</v>
      </c>
      <c r="C647" s="5" t="s">
        <v>1757</v>
      </c>
      <c r="D647" s="5" t="s">
        <v>84</v>
      </c>
      <c r="E647" s="5" t="s">
        <v>123</v>
      </c>
      <c r="F647" s="5">
        <v>31.6</v>
      </c>
      <c r="G647" s="5">
        <v>13.7</v>
      </c>
    </row>
    <row r="648" spans="1:7" x14ac:dyDescent="0.45">
      <c r="A648" s="5" t="s">
        <v>1760</v>
      </c>
      <c r="B648" s="5" t="s">
        <v>1761</v>
      </c>
      <c r="C648" s="5" t="s">
        <v>1762</v>
      </c>
      <c r="D648" s="5" t="s">
        <v>1763</v>
      </c>
      <c r="E648" s="5" t="s">
        <v>1057</v>
      </c>
      <c r="F648" s="5">
        <v>6.5</v>
      </c>
      <c r="G648" s="5">
        <v>4.9000000000000004</v>
      </c>
    </row>
    <row r="649" spans="1:7" x14ac:dyDescent="0.45">
      <c r="A649" s="5" t="s">
        <v>1764</v>
      </c>
      <c r="B649" s="5" t="s">
        <v>1765</v>
      </c>
      <c r="C649" s="5" t="s">
        <v>1766</v>
      </c>
      <c r="D649" s="5" t="s">
        <v>163</v>
      </c>
      <c r="E649" s="5" t="s">
        <v>387</v>
      </c>
      <c r="F649" s="5">
        <v>61.4</v>
      </c>
      <c r="G649" s="5">
        <v>43.6</v>
      </c>
    </row>
    <row r="650" spans="1:7" x14ac:dyDescent="0.45">
      <c r="A650" s="5" t="s">
        <v>1767</v>
      </c>
      <c r="B650" s="5" t="s">
        <v>1768</v>
      </c>
      <c r="C650" s="5" t="s">
        <v>1766</v>
      </c>
      <c r="D650" s="5" t="s">
        <v>97</v>
      </c>
      <c r="E650" s="5" t="s">
        <v>387</v>
      </c>
      <c r="F650" s="5">
        <v>99.1</v>
      </c>
      <c r="G650" s="5">
        <v>61.8</v>
      </c>
    </row>
    <row r="651" spans="1:7" x14ac:dyDescent="0.45">
      <c r="A651" s="5" t="s">
        <v>1769</v>
      </c>
      <c r="B651" s="5" t="s">
        <v>1770</v>
      </c>
      <c r="C651" s="5" t="s">
        <v>1771</v>
      </c>
      <c r="D651" s="5" t="s">
        <v>145</v>
      </c>
      <c r="E651" s="5" t="s">
        <v>1390</v>
      </c>
      <c r="F651" s="5">
        <v>11.3</v>
      </c>
      <c r="G651" s="5">
        <v>10</v>
      </c>
    </row>
    <row r="652" spans="1:7" x14ac:dyDescent="0.45">
      <c r="A652" s="5" t="s">
        <v>1772</v>
      </c>
      <c r="B652" s="5" t="s">
        <v>1773</v>
      </c>
      <c r="C652" s="5" t="s">
        <v>1774</v>
      </c>
      <c r="D652" s="5" t="s">
        <v>488</v>
      </c>
      <c r="E652" s="5" t="s">
        <v>186</v>
      </c>
      <c r="F652" s="5">
        <v>42.2</v>
      </c>
      <c r="G652" s="5">
        <v>34.6</v>
      </c>
    </row>
    <row r="653" spans="1:7" x14ac:dyDescent="0.45">
      <c r="A653" s="5" t="s">
        <v>1775</v>
      </c>
      <c r="B653" s="5" t="s">
        <v>1776</v>
      </c>
      <c r="C653" s="5" t="s">
        <v>1774</v>
      </c>
      <c r="D653" s="5" t="s">
        <v>491</v>
      </c>
      <c r="E653" s="5" t="s">
        <v>186</v>
      </c>
      <c r="F653" s="5">
        <v>96.3</v>
      </c>
      <c r="G653" s="5">
        <v>59.8</v>
      </c>
    </row>
    <row r="654" spans="1:7" x14ac:dyDescent="0.45">
      <c r="A654" s="5" t="s">
        <v>1777</v>
      </c>
      <c r="B654" s="5" t="s">
        <v>1778</v>
      </c>
      <c r="C654" s="5" t="s">
        <v>1774</v>
      </c>
      <c r="D654" s="5" t="s">
        <v>676</v>
      </c>
      <c r="E654" s="5" t="s">
        <v>186</v>
      </c>
      <c r="F654" s="5">
        <v>159.19999999999999</v>
      </c>
      <c r="G654" s="5">
        <v>109.8</v>
      </c>
    </row>
    <row r="655" spans="1:7" x14ac:dyDescent="0.45">
      <c r="A655" s="5" t="s">
        <v>1779</v>
      </c>
      <c r="B655" s="5" t="s">
        <v>1780</v>
      </c>
      <c r="C655" s="5" t="s">
        <v>1781</v>
      </c>
      <c r="D655" s="5" t="s">
        <v>97</v>
      </c>
      <c r="E655" s="5" t="s">
        <v>36</v>
      </c>
      <c r="F655" s="5">
        <v>32.799999999999997</v>
      </c>
      <c r="G655" s="5">
        <v>22.7</v>
      </c>
    </row>
    <row r="656" spans="1:7" x14ac:dyDescent="0.45">
      <c r="A656" s="5" t="s">
        <v>1782</v>
      </c>
      <c r="B656" s="5" t="s">
        <v>1783</v>
      </c>
      <c r="C656" s="5" t="s">
        <v>1784</v>
      </c>
      <c r="D656" s="5" t="s">
        <v>1282</v>
      </c>
      <c r="E656" s="5" t="s">
        <v>131</v>
      </c>
      <c r="F656" s="5">
        <v>390</v>
      </c>
      <c r="G656" s="5">
        <v>262</v>
      </c>
    </row>
    <row r="657" spans="1:7" x14ac:dyDescent="0.45">
      <c r="A657" s="5" t="s">
        <v>1785</v>
      </c>
      <c r="B657" s="5" t="s">
        <v>1786</v>
      </c>
      <c r="C657" s="5" t="s">
        <v>1784</v>
      </c>
      <c r="D657" s="5" t="s">
        <v>1467</v>
      </c>
      <c r="E657" s="5" t="s">
        <v>131</v>
      </c>
      <c r="F657" s="5">
        <v>220.2</v>
      </c>
      <c r="G657" s="5">
        <v>144.80000000000001</v>
      </c>
    </row>
    <row r="658" spans="1:7" x14ac:dyDescent="0.45">
      <c r="A658" s="5" t="s">
        <v>1787</v>
      </c>
      <c r="B658" s="5" t="s">
        <v>1788</v>
      </c>
      <c r="C658" s="5" t="s">
        <v>1789</v>
      </c>
      <c r="D658" s="5" t="s">
        <v>1790</v>
      </c>
      <c r="E658" s="5" t="s">
        <v>46</v>
      </c>
      <c r="F658" s="5">
        <v>132.4</v>
      </c>
      <c r="G658" s="5">
        <v>87.2</v>
      </c>
    </row>
    <row r="659" spans="1:7" x14ac:dyDescent="0.45">
      <c r="A659" s="5" t="s">
        <v>1791</v>
      </c>
      <c r="B659" s="5" t="s">
        <v>1792</v>
      </c>
      <c r="C659" s="5" t="s">
        <v>1793</v>
      </c>
      <c r="D659" s="5" t="s">
        <v>1794</v>
      </c>
      <c r="E659" s="5" t="s">
        <v>289</v>
      </c>
      <c r="F659" s="5">
        <v>237.5</v>
      </c>
      <c r="G659" s="5">
        <v>229.2</v>
      </c>
    </row>
    <row r="660" spans="1:7" x14ac:dyDescent="0.45">
      <c r="A660" s="5" t="s">
        <v>1795</v>
      </c>
      <c r="B660" s="5" t="s">
        <v>1796</v>
      </c>
      <c r="C660" s="5" t="s">
        <v>1793</v>
      </c>
      <c r="D660" s="5" t="s">
        <v>1794</v>
      </c>
      <c r="E660" s="5" t="s">
        <v>1238</v>
      </c>
      <c r="F660" s="5">
        <v>255</v>
      </c>
      <c r="G660" s="5">
        <v>229.2</v>
      </c>
    </row>
    <row r="661" spans="1:7" x14ac:dyDescent="0.45">
      <c r="A661" s="5" t="s">
        <v>1797</v>
      </c>
      <c r="B661" s="5" t="s">
        <v>1798</v>
      </c>
      <c r="C661" s="5" t="s">
        <v>1799</v>
      </c>
      <c r="D661" s="5" t="s">
        <v>425</v>
      </c>
      <c r="E661" s="5" t="s">
        <v>872</v>
      </c>
      <c r="F661" s="5">
        <v>51.7</v>
      </c>
      <c r="G661" s="5">
        <v>39.200000000000003</v>
      </c>
    </row>
    <row r="662" spans="1:7" x14ac:dyDescent="0.45">
      <c r="A662" s="5" t="s">
        <v>1800</v>
      </c>
      <c r="B662" s="5" t="s">
        <v>1801</v>
      </c>
      <c r="C662" s="5" t="s">
        <v>1799</v>
      </c>
      <c r="D662" s="5" t="s">
        <v>425</v>
      </c>
      <c r="E662" s="5" t="s">
        <v>569</v>
      </c>
      <c r="F662" s="5">
        <v>51.7</v>
      </c>
      <c r="G662" s="5">
        <v>39.200000000000003</v>
      </c>
    </row>
    <row r="663" spans="1:7" x14ac:dyDescent="0.45">
      <c r="A663" s="5" t="s">
        <v>1802</v>
      </c>
      <c r="B663" s="5" t="s">
        <v>1803</v>
      </c>
      <c r="C663" s="5" t="s">
        <v>1799</v>
      </c>
      <c r="D663" s="5" t="s">
        <v>1804</v>
      </c>
      <c r="E663" s="5" t="s">
        <v>872</v>
      </c>
      <c r="F663" s="5">
        <v>258.10000000000002</v>
      </c>
      <c r="G663" s="5">
        <v>140</v>
      </c>
    </row>
    <row r="664" spans="1:7" x14ac:dyDescent="0.45">
      <c r="A664" s="5" t="s">
        <v>1805</v>
      </c>
      <c r="B664" s="5" t="s">
        <v>1806</v>
      </c>
      <c r="C664" s="5" t="s">
        <v>1799</v>
      </c>
      <c r="D664" s="5" t="s">
        <v>1804</v>
      </c>
      <c r="E664" s="5" t="s">
        <v>569</v>
      </c>
      <c r="F664" s="5">
        <v>258.10000000000002</v>
      </c>
      <c r="G664" s="5">
        <v>140</v>
      </c>
    </row>
    <row r="665" spans="1:7" x14ac:dyDescent="0.45">
      <c r="A665" s="5" t="s">
        <v>1807</v>
      </c>
      <c r="B665" s="5" t="s">
        <v>1808</v>
      </c>
      <c r="C665" s="5" t="s">
        <v>1799</v>
      </c>
      <c r="D665" s="5" t="s">
        <v>381</v>
      </c>
      <c r="E665" s="5" t="s">
        <v>872</v>
      </c>
      <c r="F665" s="5">
        <v>1338.8</v>
      </c>
      <c r="G665" s="5">
        <v>365</v>
      </c>
    </row>
    <row r="666" spans="1:7" x14ac:dyDescent="0.45">
      <c r="A666" s="5" t="s">
        <v>1809</v>
      </c>
      <c r="B666" s="5" t="s">
        <v>1810</v>
      </c>
      <c r="C666" s="5" t="s">
        <v>1799</v>
      </c>
      <c r="D666" s="5" t="s">
        <v>381</v>
      </c>
      <c r="E666" s="5" t="s">
        <v>569</v>
      </c>
      <c r="F666" s="5">
        <v>1618.4</v>
      </c>
      <c r="G666" s="5">
        <v>365</v>
      </c>
    </row>
    <row r="667" spans="1:7" x14ac:dyDescent="0.45">
      <c r="A667" s="5" t="s">
        <v>1811</v>
      </c>
      <c r="B667" s="5" t="s">
        <v>1812</v>
      </c>
      <c r="C667" s="5" t="s">
        <v>1813</v>
      </c>
      <c r="D667" s="5" t="s">
        <v>742</v>
      </c>
      <c r="E667" s="5" t="s">
        <v>422</v>
      </c>
      <c r="F667" s="5">
        <v>58.1</v>
      </c>
      <c r="G667" s="5">
        <v>23.9</v>
      </c>
    </row>
    <row r="668" spans="1:7" x14ac:dyDescent="0.45">
      <c r="A668" s="5" t="s">
        <v>1814</v>
      </c>
      <c r="B668" s="5" t="s">
        <v>1815</v>
      </c>
      <c r="C668" s="5" t="s">
        <v>1816</v>
      </c>
      <c r="D668" s="5" t="s">
        <v>53</v>
      </c>
      <c r="E668" s="5" t="s">
        <v>131</v>
      </c>
      <c r="F668" s="5">
        <v>59.1</v>
      </c>
      <c r="G668" s="5">
        <v>37.200000000000003</v>
      </c>
    </row>
    <row r="669" spans="1:7" x14ac:dyDescent="0.45">
      <c r="A669" s="5" t="s">
        <v>1817</v>
      </c>
      <c r="B669" s="5" t="s">
        <v>1818</v>
      </c>
      <c r="C669" s="5" t="s">
        <v>1816</v>
      </c>
      <c r="D669" s="5" t="s">
        <v>53</v>
      </c>
      <c r="E669" s="5" t="s">
        <v>1390</v>
      </c>
      <c r="F669" s="5">
        <v>65.8</v>
      </c>
      <c r="G669" s="5">
        <v>37.200000000000003</v>
      </c>
    </row>
    <row r="670" spans="1:7" x14ac:dyDescent="0.45">
      <c r="A670" s="5" t="s">
        <v>1819</v>
      </c>
      <c r="B670" s="5" t="s">
        <v>1820</v>
      </c>
      <c r="C670" s="5" t="s">
        <v>1816</v>
      </c>
      <c r="D670" s="5" t="s">
        <v>97</v>
      </c>
      <c r="E670" s="5" t="s">
        <v>131</v>
      </c>
      <c r="F670" s="5">
        <v>1557.7</v>
      </c>
      <c r="G670" s="5">
        <v>552.9</v>
      </c>
    </row>
    <row r="671" spans="1:7" x14ac:dyDescent="0.45">
      <c r="A671" s="5" t="s">
        <v>1821</v>
      </c>
      <c r="B671" s="5" t="s">
        <v>1822</v>
      </c>
      <c r="C671" s="5" t="s">
        <v>1816</v>
      </c>
      <c r="D671" s="5" t="s">
        <v>97</v>
      </c>
      <c r="E671" s="5" t="s">
        <v>1390</v>
      </c>
      <c r="F671" s="5">
        <v>1644.5</v>
      </c>
      <c r="G671" s="5">
        <v>552.9</v>
      </c>
    </row>
    <row r="672" spans="1:7" x14ac:dyDescent="0.45">
      <c r="A672" s="5" t="s">
        <v>1823</v>
      </c>
      <c r="B672" s="5" t="s">
        <v>1824</v>
      </c>
      <c r="C672" s="5" t="s">
        <v>1825</v>
      </c>
      <c r="D672" s="5" t="s">
        <v>112</v>
      </c>
      <c r="E672" s="5" t="s">
        <v>46</v>
      </c>
      <c r="F672" s="5">
        <v>59.7</v>
      </c>
      <c r="G672" s="5">
        <v>28.7</v>
      </c>
    </row>
    <row r="673" spans="1:7" x14ac:dyDescent="0.45">
      <c r="A673" s="5" t="s">
        <v>1826</v>
      </c>
      <c r="B673" s="5" t="s">
        <v>1827</v>
      </c>
      <c r="C673" s="5" t="s">
        <v>1828</v>
      </c>
      <c r="D673" s="5" t="s">
        <v>163</v>
      </c>
      <c r="E673" s="5" t="s">
        <v>54</v>
      </c>
      <c r="F673" s="5">
        <v>101.3</v>
      </c>
      <c r="G673" s="5">
        <v>42.6</v>
      </c>
    </row>
    <row r="674" spans="1:7" x14ac:dyDescent="0.45">
      <c r="A674" s="5" t="s">
        <v>1829</v>
      </c>
      <c r="B674" s="5" t="s">
        <v>1830</v>
      </c>
      <c r="C674" s="5" t="s">
        <v>1831</v>
      </c>
      <c r="D674" s="5" t="s">
        <v>1832</v>
      </c>
      <c r="E674" s="5" t="s">
        <v>1833</v>
      </c>
      <c r="F674" s="5">
        <v>135.1</v>
      </c>
      <c r="G674" s="5">
        <v>65</v>
      </c>
    </row>
    <row r="675" spans="1:7" x14ac:dyDescent="0.45">
      <c r="A675" s="5" t="s">
        <v>1834</v>
      </c>
      <c r="B675" s="5" t="s">
        <v>1835</v>
      </c>
      <c r="C675" s="5" t="s">
        <v>1836</v>
      </c>
      <c r="D675" s="5" t="s">
        <v>1837</v>
      </c>
      <c r="E675" s="5" t="s">
        <v>1312</v>
      </c>
      <c r="F675" s="5">
        <v>484.6</v>
      </c>
      <c r="G675" s="5">
        <v>120.7</v>
      </c>
    </row>
    <row r="676" spans="1:7" x14ac:dyDescent="0.45">
      <c r="A676" s="5" t="s">
        <v>1838</v>
      </c>
      <c r="B676" s="5" t="s">
        <v>1839</v>
      </c>
      <c r="C676" s="5" t="s">
        <v>1836</v>
      </c>
      <c r="D676" s="5" t="s">
        <v>1840</v>
      </c>
      <c r="E676" s="5" t="s">
        <v>1312</v>
      </c>
      <c r="F676" s="5">
        <v>623.4</v>
      </c>
      <c r="G676" s="5">
        <v>131.9</v>
      </c>
    </row>
    <row r="677" spans="1:7" x14ac:dyDescent="0.45">
      <c r="A677" s="5" t="s">
        <v>1841</v>
      </c>
      <c r="B677" s="5" t="s">
        <v>1842</v>
      </c>
      <c r="C677" s="5" t="s">
        <v>1836</v>
      </c>
      <c r="D677" s="5" t="s">
        <v>1843</v>
      </c>
      <c r="E677" s="5" t="s">
        <v>1312</v>
      </c>
      <c r="F677" s="5">
        <v>327</v>
      </c>
      <c r="G677" s="5">
        <v>130.80000000000001</v>
      </c>
    </row>
    <row r="678" spans="1:7" x14ac:dyDescent="0.45">
      <c r="A678" s="5" t="s">
        <v>1844</v>
      </c>
      <c r="B678" s="5" t="s">
        <v>1845</v>
      </c>
      <c r="C678" s="5" t="s">
        <v>1836</v>
      </c>
      <c r="D678" s="5" t="s">
        <v>1846</v>
      </c>
      <c r="E678" s="5" t="s">
        <v>1312</v>
      </c>
      <c r="F678" s="5">
        <v>407.4</v>
      </c>
      <c r="G678" s="5">
        <v>197</v>
      </c>
    </row>
    <row r="679" spans="1:7" x14ac:dyDescent="0.45">
      <c r="A679" s="5" t="s">
        <v>1847</v>
      </c>
      <c r="B679" s="5" t="s">
        <v>1848</v>
      </c>
      <c r="C679" s="5" t="s">
        <v>1836</v>
      </c>
      <c r="D679" s="5" t="s">
        <v>1849</v>
      </c>
      <c r="E679" s="5" t="s">
        <v>1312</v>
      </c>
      <c r="F679" s="5">
        <v>327</v>
      </c>
      <c r="G679" s="5">
        <v>130.80000000000001</v>
      </c>
    </row>
    <row r="680" spans="1:7" x14ac:dyDescent="0.45">
      <c r="A680" s="5" t="s">
        <v>1850</v>
      </c>
      <c r="B680" s="5" t="s">
        <v>1851</v>
      </c>
      <c r="C680" s="5" t="s">
        <v>1836</v>
      </c>
      <c r="D680" s="5" t="s">
        <v>1852</v>
      </c>
      <c r="E680" s="5" t="s">
        <v>1312</v>
      </c>
      <c r="F680" s="5">
        <v>407.4</v>
      </c>
      <c r="G680" s="5">
        <v>108.3</v>
      </c>
    </row>
    <row r="681" spans="1:7" x14ac:dyDescent="0.45">
      <c r="A681" s="5" t="s">
        <v>1853</v>
      </c>
      <c r="B681" s="5" t="s">
        <v>1854</v>
      </c>
      <c r="C681" s="5" t="s">
        <v>1855</v>
      </c>
      <c r="D681" s="5" t="s">
        <v>612</v>
      </c>
      <c r="E681" s="5" t="s">
        <v>1856</v>
      </c>
      <c r="F681" s="5">
        <v>115.9</v>
      </c>
      <c r="G681" s="5">
        <v>61</v>
      </c>
    </row>
    <row r="682" spans="1:7" x14ac:dyDescent="0.45">
      <c r="A682" s="5" t="s">
        <v>1857</v>
      </c>
      <c r="B682" s="5" t="s">
        <v>1858</v>
      </c>
      <c r="C682" s="5" t="s">
        <v>1859</v>
      </c>
      <c r="D682" s="5" t="s">
        <v>714</v>
      </c>
      <c r="E682" s="5" t="s">
        <v>1856</v>
      </c>
      <c r="F682" s="5">
        <v>155.4</v>
      </c>
      <c r="G682" s="5">
        <v>87.4</v>
      </c>
    </row>
    <row r="683" spans="1:7" x14ac:dyDescent="0.45">
      <c r="A683" s="5" t="s">
        <v>1860</v>
      </c>
      <c r="B683" s="5" t="s">
        <v>1861</v>
      </c>
      <c r="C683" s="5" t="s">
        <v>1859</v>
      </c>
      <c r="D683" s="5" t="s">
        <v>742</v>
      </c>
      <c r="E683" s="5" t="s">
        <v>1856</v>
      </c>
      <c r="F683" s="5">
        <v>230.5</v>
      </c>
      <c r="G683" s="5">
        <v>134.5</v>
      </c>
    </row>
    <row r="684" spans="1:7" x14ac:dyDescent="0.45">
      <c r="A684" s="5" t="s">
        <v>1862</v>
      </c>
      <c r="B684" s="5" t="s">
        <v>1863</v>
      </c>
      <c r="C684" s="5" t="s">
        <v>1864</v>
      </c>
      <c r="D684" s="5" t="s">
        <v>200</v>
      </c>
      <c r="E684" s="5" t="s">
        <v>866</v>
      </c>
      <c r="F684" s="5">
        <v>180.7</v>
      </c>
      <c r="G684" s="5">
        <v>122.9</v>
      </c>
    </row>
    <row r="685" spans="1:7" x14ac:dyDescent="0.45">
      <c r="A685" s="5" t="s">
        <v>1865</v>
      </c>
      <c r="B685" s="5" t="s">
        <v>1866</v>
      </c>
      <c r="C685" s="5" t="s">
        <v>1867</v>
      </c>
      <c r="D685" s="5" t="s">
        <v>53</v>
      </c>
      <c r="E685" s="5" t="s">
        <v>866</v>
      </c>
      <c r="F685" s="5">
        <v>166.8</v>
      </c>
      <c r="G685" s="5">
        <v>163.9</v>
      </c>
    </row>
    <row r="686" spans="1:7" x14ac:dyDescent="0.45">
      <c r="A686" s="5" t="s">
        <v>1868</v>
      </c>
      <c r="B686" s="5" t="s">
        <v>1869</v>
      </c>
      <c r="C686" s="5" t="s">
        <v>1870</v>
      </c>
      <c r="D686" s="5" t="s">
        <v>145</v>
      </c>
      <c r="E686" s="5" t="s">
        <v>186</v>
      </c>
      <c r="F686" s="5">
        <v>1644.5</v>
      </c>
      <c r="G686" s="5">
        <v>537.4</v>
      </c>
    </row>
    <row r="687" spans="1:7" x14ac:dyDescent="0.45">
      <c r="A687" s="5" t="s">
        <v>1871</v>
      </c>
      <c r="B687" s="5" t="s">
        <v>1872</v>
      </c>
      <c r="C687" s="5" t="s">
        <v>1873</v>
      </c>
      <c r="D687" s="5" t="s">
        <v>163</v>
      </c>
      <c r="E687" s="5" t="s">
        <v>46</v>
      </c>
      <c r="F687" s="5">
        <v>182.7</v>
      </c>
      <c r="G687" s="5">
        <v>126.3</v>
      </c>
    </row>
    <row r="688" spans="1:7" x14ac:dyDescent="0.45">
      <c r="A688" s="5" t="s">
        <v>1874</v>
      </c>
      <c r="B688" s="5" t="s">
        <v>1875</v>
      </c>
      <c r="C688" s="5" t="s">
        <v>1876</v>
      </c>
      <c r="D688" s="5" t="s">
        <v>175</v>
      </c>
      <c r="E688" s="5" t="s">
        <v>866</v>
      </c>
      <c r="F688" s="5">
        <v>2715.3</v>
      </c>
      <c r="G688" s="5">
        <v>1994.2</v>
      </c>
    </row>
    <row r="689" spans="1:7" x14ac:dyDescent="0.45">
      <c r="A689" s="5" t="s">
        <v>1877</v>
      </c>
      <c r="B689" s="5" t="s">
        <v>1878</v>
      </c>
      <c r="C689" s="5" t="s">
        <v>1879</v>
      </c>
      <c r="D689" s="5" t="s">
        <v>425</v>
      </c>
      <c r="E689" s="5" t="s">
        <v>186</v>
      </c>
      <c r="F689" s="5">
        <v>217.7</v>
      </c>
      <c r="G689" s="5">
        <v>195.5</v>
      </c>
    </row>
    <row r="690" spans="1:7" x14ac:dyDescent="0.45">
      <c r="A690" s="5" t="s">
        <v>1880</v>
      </c>
      <c r="B690" s="5" t="s">
        <v>1881</v>
      </c>
      <c r="C690" s="5" t="s">
        <v>1882</v>
      </c>
      <c r="D690" s="5" t="s">
        <v>141</v>
      </c>
      <c r="E690" s="5" t="s">
        <v>36</v>
      </c>
      <c r="F690" s="5">
        <v>8.4</v>
      </c>
      <c r="G690" s="5">
        <v>5.7</v>
      </c>
    </row>
    <row r="691" spans="1:7" x14ac:dyDescent="0.45">
      <c r="A691" s="5" t="s">
        <v>1883</v>
      </c>
      <c r="B691" s="5" t="s">
        <v>1884</v>
      </c>
      <c r="C691" s="5" t="s">
        <v>1882</v>
      </c>
      <c r="D691" s="5" t="s">
        <v>141</v>
      </c>
      <c r="E691" s="5" t="s">
        <v>387</v>
      </c>
      <c r="F691" s="5">
        <v>8.4</v>
      </c>
      <c r="G691" s="5">
        <v>5.7</v>
      </c>
    </row>
    <row r="692" spans="1:7" x14ac:dyDescent="0.45">
      <c r="A692" s="5" t="s">
        <v>1885</v>
      </c>
      <c r="B692" s="5" t="s">
        <v>1886</v>
      </c>
      <c r="C692" s="5" t="s">
        <v>1887</v>
      </c>
      <c r="D692" s="5" t="s">
        <v>1888</v>
      </c>
      <c r="E692" s="5" t="s">
        <v>1436</v>
      </c>
      <c r="F692" s="5">
        <v>16</v>
      </c>
      <c r="G692" s="5">
        <v>9.1</v>
      </c>
    </row>
    <row r="693" spans="1:7" x14ac:dyDescent="0.45">
      <c r="A693" s="5" t="s">
        <v>1889</v>
      </c>
      <c r="B693" s="5" t="s">
        <v>1890</v>
      </c>
      <c r="C693" s="5" t="s">
        <v>1891</v>
      </c>
      <c r="D693" s="5" t="s">
        <v>1892</v>
      </c>
      <c r="E693" s="5" t="s">
        <v>1893</v>
      </c>
      <c r="F693" s="5">
        <v>23.2</v>
      </c>
      <c r="G693" s="5">
        <v>12.8</v>
      </c>
    </row>
    <row r="694" spans="1:7" x14ac:dyDescent="0.45">
      <c r="A694" s="5" t="s">
        <v>1894</v>
      </c>
      <c r="B694" s="5" t="s">
        <v>1895</v>
      </c>
      <c r="C694" s="5" t="s">
        <v>1896</v>
      </c>
      <c r="D694" s="5" t="s">
        <v>679</v>
      </c>
      <c r="E694" s="5" t="s">
        <v>1105</v>
      </c>
      <c r="F694" s="5">
        <v>10.6</v>
      </c>
      <c r="G694" s="5">
        <v>7.8</v>
      </c>
    </row>
    <row r="695" spans="1:7" x14ac:dyDescent="0.45">
      <c r="A695" s="5" t="s">
        <v>1897</v>
      </c>
      <c r="B695" s="5" t="s">
        <v>1898</v>
      </c>
      <c r="C695" s="5" t="s">
        <v>1899</v>
      </c>
      <c r="D695" s="5" t="s">
        <v>1282</v>
      </c>
      <c r="E695" s="5" t="s">
        <v>146</v>
      </c>
      <c r="F695" s="5">
        <v>9.1999999999999993</v>
      </c>
      <c r="G695" s="5">
        <v>5.9</v>
      </c>
    </row>
    <row r="696" spans="1:7" x14ac:dyDescent="0.45">
      <c r="A696" s="5" t="s">
        <v>1900</v>
      </c>
      <c r="B696" s="5" t="s">
        <v>1901</v>
      </c>
      <c r="C696" s="5" t="s">
        <v>1899</v>
      </c>
      <c r="D696" s="5" t="s">
        <v>1259</v>
      </c>
      <c r="E696" s="5" t="s">
        <v>146</v>
      </c>
      <c r="F696" s="5">
        <v>11.1</v>
      </c>
      <c r="G696" s="5">
        <v>6.5</v>
      </c>
    </row>
    <row r="697" spans="1:7" x14ac:dyDescent="0.45">
      <c r="A697" s="5" t="s">
        <v>1902</v>
      </c>
      <c r="B697" s="5" t="s">
        <v>1903</v>
      </c>
      <c r="C697" s="5" t="s">
        <v>1904</v>
      </c>
      <c r="D697" s="5" t="s">
        <v>84</v>
      </c>
      <c r="E697" s="5" t="s">
        <v>54</v>
      </c>
      <c r="F697" s="5">
        <v>10</v>
      </c>
      <c r="G697" s="5">
        <v>5.7</v>
      </c>
    </row>
    <row r="698" spans="1:7" x14ac:dyDescent="0.45">
      <c r="A698" s="5" t="s">
        <v>1905</v>
      </c>
      <c r="B698" s="5" t="s">
        <v>1906</v>
      </c>
      <c r="C698" s="5" t="s">
        <v>1904</v>
      </c>
      <c r="D698" s="5" t="s">
        <v>53</v>
      </c>
      <c r="E698" s="5" t="s">
        <v>54</v>
      </c>
      <c r="F698" s="5">
        <v>9.6999999999999993</v>
      </c>
      <c r="G698" s="5">
        <v>5.9</v>
      </c>
    </row>
    <row r="699" spans="1:7" x14ac:dyDescent="0.45">
      <c r="A699" s="5" t="s">
        <v>1907</v>
      </c>
      <c r="B699" s="5" t="s">
        <v>1908</v>
      </c>
      <c r="C699" s="5" t="s">
        <v>1909</v>
      </c>
      <c r="D699" s="5" t="s">
        <v>39</v>
      </c>
      <c r="E699" s="5" t="s">
        <v>621</v>
      </c>
      <c r="F699" s="5">
        <v>48.5</v>
      </c>
      <c r="G699" s="5">
        <v>25.5</v>
      </c>
    </row>
    <row r="700" spans="1:7" x14ac:dyDescent="0.45">
      <c r="A700" s="5" t="s">
        <v>1910</v>
      </c>
      <c r="B700" s="5" t="s">
        <v>1911</v>
      </c>
      <c r="C700" s="5" t="s">
        <v>1909</v>
      </c>
      <c r="D700" s="5" t="s">
        <v>39</v>
      </c>
      <c r="E700" s="5" t="s">
        <v>36</v>
      </c>
      <c r="F700" s="5">
        <v>27.2</v>
      </c>
      <c r="G700" s="5">
        <v>25.5</v>
      </c>
    </row>
    <row r="701" spans="1:7" x14ac:dyDescent="0.45">
      <c r="A701" s="5" t="s">
        <v>1912</v>
      </c>
      <c r="B701" s="5" t="s">
        <v>1913</v>
      </c>
      <c r="C701" s="5" t="s">
        <v>1909</v>
      </c>
      <c r="D701" s="5" t="s">
        <v>32</v>
      </c>
      <c r="E701" s="5" t="s">
        <v>621</v>
      </c>
      <c r="F701" s="5">
        <v>21.9</v>
      </c>
      <c r="G701" s="5">
        <v>11.5</v>
      </c>
    </row>
    <row r="702" spans="1:7" x14ac:dyDescent="0.45">
      <c r="A702" s="5" t="s">
        <v>1914</v>
      </c>
      <c r="B702" s="5" t="s">
        <v>1915</v>
      </c>
      <c r="C702" s="5" t="s">
        <v>1909</v>
      </c>
      <c r="D702" s="5" t="s">
        <v>32</v>
      </c>
      <c r="E702" s="5" t="s">
        <v>36</v>
      </c>
      <c r="F702" s="5">
        <v>14.9</v>
      </c>
      <c r="G702" s="5">
        <v>11.5</v>
      </c>
    </row>
    <row r="703" spans="1:7" x14ac:dyDescent="0.45">
      <c r="A703" s="5" t="s">
        <v>1916</v>
      </c>
      <c r="B703" s="5" t="s">
        <v>1917</v>
      </c>
      <c r="C703" s="5" t="s">
        <v>1918</v>
      </c>
      <c r="D703" s="5" t="s">
        <v>1790</v>
      </c>
      <c r="E703" s="5" t="s">
        <v>151</v>
      </c>
      <c r="F703" s="5">
        <v>24.8</v>
      </c>
      <c r="G703" s="5">
        <v>24.3</v>
      </c>
    </row>
    <row r="704" spans="1:7" x14ac:dyDescent="0.45">
      <c r="A704" s="5" t="s">
        <v>1919</v>
      </c>
      <c r="B704" s="5" t="s">
        <v>1920</v>
      </c>
      <c r="C704" s="5" t="s">
        <v>1921</v>
      </c>
      <c r="D704" s="5" t="s">
        <v>39</v>
      </c>
      <c r="E704" s="5" t="s">
        <v>60</v>
      </c>
      <c r="F704" s="5">
        <v>20.6</v>
      </c>
      <c r="G704" s="5">
        <v>14.4</v>
      </c>
    </row>
    <row r="705" spans="1:7" x14ac:dyDescent="0.45">
      <c r="A705" s="5" t="s">
        <v>1922</v>
      </c>
      <c r="B705" s="5" t="s">
        <v>1923</v>
      </c>
      <c r="C705" s="5" t="s">
        <v>1921</v>
      </c>
      <c r="D705" s="5" t="s">
        <v>112</v>
      </c>
      <c r="E705" s="5" t="s">
        <v>60</v>
      </c>
      <c r="F705" s="5">
        <v>27.3</v>
      </c>
      <c r="G705" s="5">
        <v>19.3</v>
      </c>
    </row>
    <row r="706" spans="1:7" x14ac:dyDescent="0.45">
      <c r="A706" s="5" t="s">
        <v>1924</v>
      </c>
      <c r="B706" s="5" t="s">
        <v>1925</v>
      </c>
      <c r="C706" s="5" t="s">
        <v>1926</v>
      </c>
      <c r="D706" s="5" t="s">
        <v>1927</v>
      </c>
      <c r="E706" s="5" t="s">
        <v>1390</v>
      </c>
      <c r="F706" s="5">
        <v>24.7</v>
      </c>
      <c r="G706" s="5">
        <v>23.4</v>
      </c>
    </row>
    <row r="707" spans="1:7" x14ac:dyDescent="0.45">
      <c r="A707" s="5" t="s">
        <v>1928</v>
      </c>
      <c r="B707" s="5" t="s">
        <v>1929</v>
      </c>
      <c r="C707" s="5" t="s">
        <v>1926</v>
      </c>
      <c r="D707" s="5" t="s">
        <v>195</v>
      </c>
      <c r="E707" s="5" t="s">
        <v>1390</v>
      </c>
      <c r="F707" s="5">
        <v>38.9</v>
      </c>
      <c r="G707" s="5">
        <v>29.8</v>
      </c>
    </row>
    <row r="708" spans="1:7" x14ac:dyDescent="0.45">
      <c r="A708" s="5" t="s">
        <v>1930</v>
      </c>
      <c r="B708" s="5" t="s">
        <v>1931</v>
      </c>
      <c r="C708" s="5" t="s">
        <v>1932</v>
      </c>
      <c r="D708" s="5" t="s">
        <v>32</v>
      </c>
      <c r="E708" s="5" t="s">
        <v>123</v>
      </c>
      <c r="F708" s="5">
        <v>38</v>
      </c>
      <c r="G708" s="5">
        <v>18.2</v>
      </c>
    </row>
    <row r="709" spans="1:7" x14ac:dyDescent="0.45">
      <c r="A709" s="5" t="s">
        <v>1933</v>
      </c>
      <c r="B709" s="5" t="s">
        <v>1934</v>
      </c>
      <c r="C709" s="5" t="s">
        <v>1932</v>
      </c>
      <c r="D709" s="5" t="s">
        <v>39</v>
      </c>
      <c r="E709" s="5" t="s">
        <v>123</v>
      </c>
      <c r="F709" s="5">
        <v>48.7</v>
      </c>
      <c r="G709" s="5">
        <v>23.2</v>
      </c>
    </row>
    <row r="710" spans="1:7" x14ac:dyDescent="0.45">
      <c r="A710" s="5" t="s">
        <v>1935</v>
      </c>
      <c r="B710" s="5" t="s">
        <v>1936</v>
      </c>
      <c r="C710" s="5" t="s">
        <v>1932</v>
      </c>
      <c r="D710" s="5" t="s">
        <v>32</v>
      </c>
      <c r="E710" s="5" t="s">
        <v>123</v>
      </c>
      <c r="F710" s="5">
        <v>38</v>
      </c>
      <c r="G710" s="5">
        <v>18.2</v>
      </c>
    </row>
    <row r="711" spans="1:7" x14ac:dyDescent="0.45">
      <c r="A711" s="5" t="s">
        <v>1937</v>
      </c>
      <c r="B711" s="5" t="s">
        <v>1938</v>
      </c>
      <c r="C711" s="5" t="s">
        <v>1932</v>
      </c>
      <c r="D711" s="5" t="s">
        <v>39</v>
      </c>
      <c r="E711" s="5" t="s">
        <v>123</v>
      </c>
      <c r="F711" s="5">
        <v>48.7</v>
      </c>
      <c r="G711" s="5">
        <v>23.2</v>
      </c>
    </row>
    <row r="712" spans="1:7" x14ac:dyDescent="0.45">
      <c r="A712" s="5" t="s">
        <v>1939</v>
      </c>
      <c r="B712" s="5" t="s">
        <v>1940</v>
      </c>
      <c r="C712" s="5" t="s">
        <v>1941</v>
      </c>
      <c r="D712" s="5" t="s">
        <v>32</v>
      </c>
      <c r="E712" s="5" t="s">
        <v>176</v>
      </c>
      <c r="F712" s="5">
        <v>20.2</v>
      </c>
      <c r="G712" s="5">
        <v>15.7</v>
      </c>
    </row>
    <row r="713" spans="1:7" x14ac:dyDescent="0.45">
      <c r="A713" s="5" t="s">
        <v>1942</v>
      </c>
      <c r="B713" s="5" t="s">
        <v>1943</v>
      </c>
      <c r="C713" s="5" t="s">
        <v>1941</v>
      </c>
      <c r="D713" s="5" t="s">
        <v>39</v>
      </c>
      <c r="E713" s="5" t="s">
        <v>176</v>
      </c>
      <c r="F713" s="5">
        <v>24.6</v>
      </c>
      <c r="G713" s="5">
        <v>20.2</v>
      </c>
    </row>
    <row r="714" spans="1:7" x14ac:dyDescent="0.45">
      <c r="A714" s="5" t="s">
        <v>1944</v>
      </c>
      <c r="B714" s="5" t="s">
        <v>1945</v>
      </c>
      <c r="C714" s="5" t="s">
        <v>1941</v>
      </c>
      <c r="D714" s="5" t="s">
        <v>1946</v>
      </c>
      <c r="E714" s="5" t="s">
        <v>176</v>
      </c>
      <c r="F714" s="5">
        <v>109.9</v>
      </c>
      <c r="G714" s="5">
        <v>76.3</v>
      </c>
    </row>
    <row r="715" spans="1:7" x14ac:dyDescent="0.45">
      <c r="A715" s="5" t="s">
        <v>1947</v>
      </c>
      <c r="B715" s="5" t="s">
        <v>1948</v>
      </c>
      <c r="C715" s="5" t="s">
        <v>1949</v>
      </c>
      <c r="D715" s="5" t="s">
        <v>32</v>
      </c>
      <c r="E715" s="5" t="s">
        <v>297</v>
      </c>
      <c r="F715" s="5">
        <v>20.100000000000001</v>
      </c>
      <c r="G715" s="5">
        <v>14.5</v>
      </c>
    </row>
    <row r="716" spans="1:7" x14ac:dyDescent="0.45">
      <c r="A716" s="5" t="s">
        <v>1950</v>
      </c>
      <c r="B716" s="5" t="s">
        <v>1951</v>
      </c>
      <c r="C716" s="5" t="s">
        <v>1949</v>
      </c>
      <c r="D716" s="5" t="s">
        <v>39</v>
      </c>
      <c r="E716" s="5" t="s">
        <v>297</v>
      </c>
      <c r="F716" s="5">
        <v>23.6</v>
      </c>
      <c r="G716" s="5">
        <v>16</v>
      </c>
    </row>
    <row r="717" spans="1:7" x14ac:dyDescent="0.45">
      <c r="A717" s="5" t="s">
        <v>1952</v>
      </c>
      <c r="B717" s="5" t="s">
        <v>1953</v>
      </c>
      <c r="C717" s="5" t="s">
        <v>1949</v>
      </c>
      <c r="D717" s="5" t="s">
        <v>32</v>
      </c>
      <c r="E717" s="5" t="s">
        <v>297</v>
      </c>
      <c r="F717" s="5">
        <v>20.100000000000001</v>
      </c>
      <c r="G717" s="5">
        <v>10.1</v>
      </c>
    </row>
    <row r="718" spans="1:7" x14ac:dyDescent="0.45">
      <c r="A718" s="5" t="s">
        <v>1954</v>
      </c>
      <c r="B718" s="5" t="s">
        <v>1955</v>
      </c>
      <c r="C718" s="5" t="s">
        <v>1949</v>
      </c>
      <c r="D718" s="5" t="s">
        <v>39</v>
      </c>
      <c r="E718" s="5" t="s">
        <v>297</v>
      </c>
      <c r="F718" s="5">
        <v>23.6</v>
      </c>
      <c r="G718" s="5">
        <v>11.5</v>
      </c>
    </row>
    <row r="719" spans="1:7" x14ac:dyDescent="0.45">
      <c r="A719" s="5" t="s">
        <v>1956</v>
      </c>
      <c r="B719" s="5" t="s">
        <v>1957</v>
      </c>
      <c r="C719" s="5" t="s">
        <v>1958</v>
      </c>
      <c r="D719" s="5" t="s">
        <v>742</v>
      </c>
      <c r="E719" s="5" t="s">
        <v>117</v>
      </c>
      <c r="F719" s="5">
        <v>31</v>
      </c>
      <c r="G719" s="5">
        <v>28.7</v>
      </c>
    </row>
    <row r="720" spans="1:7" x14ac:dyDescent="0.45">
      <c r="A720" s="5" t="s">
        <v>1959</v>
      </c>
      <c r="B720" s="5" t="s">
        <v>1960</v>
      </c>
      <c r="C720" s="5" t="s">
        <v>1958</v>
      </c>
      <c r="D720" s="5" t="s">
        <v>505</v>
      </c>
      <c r="E720" s="5" t="s">
        <v>117</v>
      </c>
      <c r="F720" s="5">
        <v>24.3</v>
      </c>
      <c r="G720" s="5">
        <v>22.8</v>
      </c>
    </row>
    <row r="721" spans="1:7" x14ac:dyDescent="0.45">
      <c r="A721" s="5" t="s">
        <v>1961</v>
      </c>
      <c r="B721" s="5" t="s">
        <v>1962</v>
      </c>
      <c r="C721" s="5" t="s">
        <v>1963</v>
      </c>
      <c r="D721" s="5" t="s">
        <v>534</v>
      </c>
      <c r="E721" s="5" t="s">
        <v>158</v>
      </c>
      <c r="F721" s="5">
        <v>33.1</v>
      </c>
      <c r="G721" s="5">
        <v>20.7</v>
      </c>
    </row>
    <row r="722" spans="1:7" x14ac:dyDescent="0.45">
      <c r="A722" s="5" t="s">
        <v>1964</v>
      </c>
      <c r="B722" s="5" t="s">
        <v>1965</v>
      </c>
      <c r="C722" s="5" t="s">
        <v>1963</v>
      </c>
      <c r="D722" s="5" t="s">
        <v>425</v>
      </c>
      <c r="E722" s="5" t="s">
        <v>158</v>
      </c>
      <c r="F722" s="5">
        <v>19.3</v>
      </c>
      <c r="G722" s="5">
        <v>11</v>
      </c>
    </row>
    <row r="723" spans="1:7" x14ac:dyDescent="0.45">
      <c r="A723" s="5" t="s">
        <v>1966</v>
      </c>
      <c r="B723" s="5" t="s">
        <v>1967</v>
      </c>
      <c r="C723" s="5" t="s">
        <v>1963</v>
      </c>
      <c r="D723" s="5" t="s">
        <v>32</v>
      </c>
      <c r="E723" s="5" t="s">
        <v>158</v>
      </c>
      <c r="F723" s="5">
        <v>24.3</v>
      </c>
      <c r="G723" s="5">
        <v>10.1</v>
      </c>
    </row>
    <row r="724" spans="1:7" x14ac:dyDescent="0.45">
      <c r="A724" s="5" t="s">
        <v>1968</v>
      </c>
      <c r="B724" s="5" t="s">
        <v>1969</v>
      </c>
      <c r="C724" s="5" t="s">
        <v>1963</v>
      </c>
      <c r="D724" s="5" t="s">
        <v>425</v>
      </c>
      <c r="E724" s="5" t="s">
        <v>158</v>
      </c>
      <c r="F724" s="5">
        <v>19.3</v>
      </c>
      <c r="G724" s="5">
        <v>10.1</v>
      </c>
    </row>
    <row r="725" spans="1:7" x14ac:dyDescent="0.45">
      <c r="A725" s="5" t="s">
        <v>1970</v>
      </c>
      <c r="B725" s="5" t="s">
        <v>1971</v>
      </c>
      <c r="C725" s="5" t="s">
        <v>1963</v>
      </c>
      <c r="D725" s="5" t="s">
        <v>32</v>
      </c>
      <c r="E725" s="5" t="s">
        <v>158</v>
      </c>
      <c r="F725" s="5">
        <v>24.3</v>
      </c>
      <c r="G725" s="5">
        <v>12.8</v>
      </c>
    </row>
    <row r="726" spans="1:7" x14ac:dyDescent="0.45">
      <c r="A726" s="5" t="s">
        <v>1972</v>
      </c>
      <c r="B726" s="5" t="s">
        <v>1973</v>
      </c>
      <c r="C726" s="5" t="s">
        <v>1974</v>
      </c>
      <c r="D726" s="5" t="s">
        <v>1975</v>
      </c>
      <c r="E726" s="5" t="s">
        <v>1011</v>
      </c>
      <c r="F726" s="5">
        <v>89.8</v>
      </c>
      <c r="G726" s="5">
        <v>33.700000000000003</v>
      </c>
    </row>
    <row r="727" spans="1:7" x14ac:dyDescent="0.45">
      <c r="A727" s="5" t="s">
        <v>1976</v>
      </c>
      <c r="B727" s="5" t="s">
        <v>1977</v>
      </c>
      <c r="C727" s="5" t="s">
        <v>1974</v>
      </c>
      <c r="D727" s="5" t="s">
        <v>1975</v>
      </c>
      <c r="E727" s="5" t="s">
        <v>289</v>
      </c>
      <c r="F727" s="5">
        <v>89.2</v>
      </c>
      <c r="G727" s="5">
        <v>33.700000000000003</v>
      </c>
    </row>
    <row r="728" spans="1:7" x14ac:dyDescent="0.45">
      <c r="A728" s="5" t="s">
        <v>1978</v>
      </c>
      <c r="B728" s="5" t="s">
        <v>1979</v>
      </c>
      <c r="C728" s="5" t="s">
        <v>1974</v>
      </c>
      <c r="D728" s="5" t="s">
        <v>32</v>
      </c>
      <c r="E728" s="5" t="s">
        <v>1011</v>
      </c>
      <c r="F728" s="5">
        <v>87.2</v>
      </c>
      <c r="G728" s="5">
        <v>30.7</v>
      </c>
    </row>
    <row r="729" spans="1:7" x14ac:dyDescent="0.45">
      <c r="A729" s="5" t="s">
        <v>1980</v>
      </c>
      <c r="B729" s="5" t="s">
        <v>1981</v>
      </c>
      <c r="C729" s="5" t="s">
        <v>1974</v>
      </c>
      <c r="D729" s="5" t="s">
        <v>32</v>
      </c>
      <c r="E729" s="5" t="s">
        <v>289</v>
      </c>
      <c r="F729" s="5">
        <v>84.8</v>
      </c>
      <c r="G729" s="5">
        <v>30.7</v>
      </c>
    </row>
    <row r="730" spans="1:7" x14ac:dyDescent="0.45">
      <c r="A730" s="5" t="s">
        <v>1982</v>
      </c>
      <c r="B730" s="5" t="s">
        <v>1983</v>
      </c>
      <c r="C730" s="5" t="s">
        <v>1974</v>
      </c>
      <c r="D730" s="5" t="s">
        <v>39</v>
      </c>
      <c r="E730" s="5" t="s">
        <v>1011</v>
      </c>
      <c r="F730" s="5">
        <v>70.8</v>
      </c>
      <c r="G730" s="5">
        <v>40.5</v>
      </c>
    </row>
    <row r="731" spans="1:7" x14ac:dyDescent="0.45">
      <c r="A731" s="5" t="s">
        <v>1984</v>
      </c>
      <c r="B731" s="5" t="s">
        <v>1985</v>
      </c>
      <c r="C731" s="5" t="s">
        <v>1974</v>
      </c>
      <c r="D731" s="5" t="s">
        <v>39</v>
      </c>
      <c r="E731" s="5" t="s">
        <v>289</v>
      </c>
      <c r="F731" s="5">
        <v>70.8</v>
      </c>
      <c r="G731" s="5">
        <v>40.5</v>
      </c>
    </row>
    <row r="732" spans="1:7" x14ac:dyDescent="0.45">
      <c r="A732" s="5" t="s">
        <v>1986</v>
      </c>
      <c r="B732" s="5" t="s">
        <v>1987</v>
      </c>
      <c r="C732" s="5" t="s">
        <v>1974</v>
      </c>
      <c r="D732" s="5" t="s">
        <v>32</v>
      </c>
      <c r="E732" s="5" t="s">
        <v>1011</v>
      </c>
      <c r="F732" s="5">
        <v>61</v>
      </c>
      <c r="G732" s="5">
        <v>32.700000000000003</v>
      </c>
    </row>
    <row r="733" spans="1:7" x14ac:dyDescent="0.45">
      <c r="A733" s="5" t="s">
        <v>1988</v>
      </c>
      <c r="B733" s="5" t="s">
        <v>1989</v>
      </c>
      <c r="C733" s="5" t="s">
        <v>1974</v>
      </c>
      <c r="D733" s="5" t="s">
        <v>32</v>
      </c>
      <c r="E733" s="5" t="s">
        <v>289</v>
      </c>
      <c r="F733" s="5">
        <v>61</v>
      </c>
      <c r="G733" s="5">
        <v>32.700000000000003</v>
      </c>
    </row>
    <row r="734" spans="1:7" x14ac:dyDescent="0.45">
      <c r="A734" s="5" t="s">
        <v>1990</v>
      </c>
      <c r="B734" s="5" t="s">
        <v>1991</v>
      </c>
      <c r="C734" s="5" t="s">
        <v>1974</v>
      </c>
      <c r="D734" s="5" t="s">
        <v>39</v>
      </c>
      <c r="E734" s="5" t="s">
        <v>1011</v>
      </c>
      <c r="F734" s="5">
        <v>70.8</v>
      </c>
      <c r="G734" s="5">
        <v>40.5</v>
      </c>
    </row>
    <row r="735" spans="1:7" x14ac:dyDescent="0.45">
      <c r="A735" s="5" t="s">
        <v>1992</v>
      </c>
      <c r="B735" s="5" t="s">
        <v>1993</v>
      </c>
      <c r="C735" s="5" t="s">
        <v>1974</v>
      </c>
      <c r="D735" s="5" t="s">
        <v>39</v>
      </c>
      <c r="E735" s="5" t="s">
        <v>289</v>
      </c>
      <c r="F735" s="5">
        <v>70.8</v>
      </c>
      <c r="G735" s="5">
        <v>40.5</v>
      </c>
    </row>
    <row r="736" spans="1:7" x14ac:dyDescent="0.45">
      <c r="A736" s="5" t="s">
        <v>1994</v>
      </c>
      <c r="B736" s="5" t="s">
        <v>1995</v>
      </c>
      <c r="C736" s="5" t="s">
        <v>1996</v>
      </c>
      <c r="D736" s="5" t="s">
        <v>39</v>
      </c>
      <c r="E736" s="5" t="s">
        <v>683</v>
      </c>
      <c r="F736" s="5">
        <v>37.5</v>
      </c>
      <c r="G736" s="5">
        <v>16.3</v>
      </c>
    </row>
    <row r="737" spans="1:7" x14ac:dyDescent="0.45">
      <c r="A737" s="5" t="s">
        <v>1997</v>
      </c>
      <c r="B737" s="5" t="s">
        <v>1998</v>
      </c>
      <c r="C737" s="5" t="s">
        <v>1996</v>
      </c>
      <c r="D737" s="5" t="s">
        <v>39</v>
      </c>
      <c r="E737" s="5" t="s">
        <v>683</v>
      </c>
      <c r="F737" s="5">
        <v>37.5</v>
      </c>
      <c r="G737" s="5">
        <v>16.3</v>
      </c>
    </row>
    <row r="738" spans="1:7" x14ac:dyDescent="0.45">
      <c r="A738" s="5" t="s">
        <v>1999</v>
      </c>
      <c r="B738" s="5" t="s">
        <v>2000</v>
      </c>
      <c r="C738" s="5" t="s">
        <v>1996</v>
      </c>
      <c r="D738" s="5" t="s">
        <v>249</v>
      </c>
      <c r="E738" s="5" t="s">
        <v>683</v>
      </c>
      <c r="F738" s="5">
        <v>75.2</v>
      </c>
      <c r="G738" s="5">
        <v>33.1</v>
      </c>
    </row>
    <row r="739" spans="1:7" x14ac:dyDescent="0.45">
      <c r="A739" s="5" t="s">
        <v>2001</v>
      </c>
      <c r="B739" s="5" t="s">
        <v>2002</v>
      </c>
      <c r="C739" s="5" t="s">
        <v>2003</v>
      </c>
      <c r="D739" s="5" t="s">
        <v>32</v>
      </c>
      <c r="E739" s="5" t="s">
        <v>167</v>
      </c>
      <c r="F739" s="5">
        <v>48.9</v>
      </c>
      <c r="G739" s="5">
        <v>17.2</v>
      </c>
    </row>
    <row r="740" spans="1:7" x14ac:dyDescent="0.45">
      <c r="A740" s="5" t="s">
        <v>2004</v>
      </c>
      <c r="B740" s="5" t="s">
        <v>2005</v>
      </c>
      <c r="C740" s="5" t="s">
        <v>2003</v>
      </c>
      <c r="D740" s="5" t="s">
        <v>2006</v>
      </c>
      <c r="E740" s="5" t="s">
        <v>167</v>
      </c>
      <c r="F740" s="5">
        <v>8.8000000000000007</v>
      </c>
      <c r="G740" s="5">
        <v>6.7</v>
      </c>
    </row>
    <row r="741" spans="1:7" x14ac:dyDescent="0.45">
      <c r="A741" s="5" t="s">
        <v>2007</v>
      </c>
      <c r="B741" s="5" t="s">
        <v>2008</v>
      </c>
      <c r="C741" s="5" t="s">
        <v>2009</v>
      </c>
      <c r="D741" s="5" t="s">
        <v>237</v>
      </c>
      <c r="E741" s="5" t="s">
        <v>824</v>
      </c>
      <c r="F741" s="5">
        <v>30.7</v>
      </c>
      <c r="G741" s="5">
        <v>20.8</v>
      </c>
    </row>
    <row r="742" spans="1:7" x14ac:dyDescent="0.45">
      <c r="A742" s="5" t="s">
        <v>2010</v>
      </c>
      <c r="B742" s="5" t="s">
        <v>2011</v>
      </c>
      <c r="C742" s="5" t="s">
        <v>2012</v>
      </c>
      <c r="D742" s="5" t="s">
        <v>145</v>
      </c>
      <c r="E742" s="5" t="s">
        <v>196</v>
      </c>
      <c r="F742" s="5">
        <v>47.2</v>
      </c>
      <c r="G742" s="5">
        <v>35.299999999999997</v>
      </c>
    </row>
    <row r="743" spans="1:7" x14ac:dyDescent="0.45">
      <c r="A743" s="5" t="s">
        <v>2013</v>
      </c>
      <c r="B743" s="5" t="s">
        <v>2014</v>
      </c>
      <c r="C743" s="5" t="s">
        <v>2012</v>
      </c>
      <c r="D743" s="5" t="s">
        <v>2015</v>
      </c>
      <c r="E743" s="5" t="s">
        <v>196</v>
      </c>
      <c r="F743" s="5">
        <v>36.1</v>
      </c>
      <c r="G743" s="5">
        <v>23.4</v>
      </c>
    </row>
    <row r="744" spans="1:7" x14ac:dyDescent="0.45">
      <c r="A744" s="5" t="s">
        <v>2016</v>
      </c>
      <c r="B744" s="5" t="s">
        <v>2017</v>
      </c>
      <c r="C744" s="5" t="s">
        <v>2018</v>
      </c>
      <c r="D744" s="5" t="s">
        <v>2019</v>
      </c>
      <c r="E744" s="5" t="s">
        <v>824</v>
      </c>
      <c r="F744" s="5">
        <v>64.400000000000006</v>
      </c>
      <c r="G744" s="5">
        <v>45</v>
      </c>
    </row>
    <row r="745" spans="1:7" x14ac:dyDescent="0.45">
      <c r="A745" s="5" t="s">
        <v>2020</v>
      </c>
      <c r="B745" s="5" t="s">
        <v>2021</v>
      </c>
      <c r="C745" s="5" t="s">
        <v>2022</v>
      </c>
      <c r="D745" s="5" t="s">
        <v>577</v>
      </c>
      <c r="E745" s="5" t="s">
        <v>117</v>
      </c>
      <c r="F745" s="5">
        <v>29</v>
      </c>
      <c r="G745" s="5">
        <v>23.1</v>
      </c>
    </row>
    <row r="746" spans="1:7" x14ac:dyDescent="0.45">
      <c r="A746" s="5" t="s">
        <v>2023</v>
      </c>
      <c r="B746" s="5" t="s">
        <v>2024</v>
      </c>
      <c r="C746" s="5" t="s">
        <v>2025</v>
      </c>
      <c r="D746" s="5" t="s">
        <v>97</v>
      </c>
      <c r="E746" s="5" t="s">
        <v>201</v>
      </c>
      <c r="F746" s="5">
        <v>23.4</v>
      </c>
      <c r="G746" s="5">
        <v>13.9</v>
      </c>
    </row>
    <row r="747" spans="1:7" x14ac:dyDescent="0.45">
      <c r="A747" s="5" t="s">
        <v>2026</v>
      </c>
      <c r="B747" s="5" t="s">
        <v>2027</v>
      </c>
      <c r="C747" s="5" t="s">
        <v>2025</v>
      </c>
      <c r="D747" s="5" t="s">
        <v>97</v>
      </c>
      <c r="E747" s="5" t="s">
        <v>225</v>
      </c>
      <c r="F747" s="5">
        <v>23.4</v>
      </c>
      <c r="G747" s="5">
        <v>13.9</v>
      </c>
    </row>
    <row r="748" spans="1:7" x14ac:dyDescent="0.45">
      <c r="A748" s="5" t="s">
        <v>2028</v>
      </c>
      <c r="B748" s="5" t="s">
        <v>2029</v>
      </c>
      <c r="C748" s="5" t="s">
        <v>2030</v>
      </c>
      <c r="D748" s="5" t="s">
        <v>2019</v>
      </c>
      <c r="E748" s="5" t="s">
        <v>46</v>
      </c>
      <c r="F748" s="5">
        <v>155.6</v>
      </c>
      <c r="G748" s="5">
        <v>64.099999999999994</v>
      </c>
    </row>
    <row r="749" spans="1:7" x14ac:dyDescent="0.45">
      <c r="A749" s="5" t="s">
        <v>2031</v>
      </c>
      <c r="B749" s="5" t="s">
        <v>2032</v>
      </c>
      <c r="C749" s="5" t="s">
        <v>2030</v>
      </c>
      <c r="D749" s="5" t="s">
        <v>175</v>
      </c>
      <c r="E749" s="5" t="s">
        <v>46</v>
      </c>
      <c r="F749" s="5">
        <v>158.9</v>
      </c>
      <c r="G749" s="5">
        <v>90.5</v>
      </c>
    </row>
    <row r="750" spans="1:7" x14ac:dyDescent="0.45">
      <c r="A750" s="5" t="s">
        <v>2033</v>
      </c>
      <c r="B750" s="5" t="s">
        <v>2034</v>
      </c>
      <c r="C750" s="5" t="s">
        <v>2035</v>
      </c>
      <c r="D750" s="5" t="s">
        <v>679</v>
      </c>
      <c r="E750" s="5" t="s">
        <v>46</v>
      </c>
      <c r="F750" s="5">
        <v>27.3</v>
      </c>
      <c r="G750" s="5">
        <v>20.5</v>
      </c>
    </row>
    <row r="751" spans="1:7" x14ac:dyDescent="0.45">
      <c r="A751" s="5" t="s">
        <v>2036</v>
      </c>
      <c r="B751" s="5" t="s">
        <v>2037</v>
      </c>
      <c r="C751" s="5" t="s">
        <v>2038</v>
      </c>
      <c r="D751" s="5" t="s">
        <v>97</v>
      </c>
      <c r="E751" s="5" t="s">
        <v>46</v>
      </c>
      <c r="F751" s="5">
        <v>368.2</v>
      </c>
      <c r="G751" s="5">
        <v>200.1</v>
      </c>
    </row>
    <row r="752" spans="1:7" x14ac:dyDescent="0.45">
      <c r="A752" s="5" t="s">
        <v>2039</v>
      </c>
      <c r="B752" s="5" t="s">
        <v>2040</v>
      </c>
      <c r="C752" s="5" t="s">
        <v>2038</v>
      </c>
      <c r="D752" s="5" t="s">
        <v>214</v>
      </c>
      <c r="E752" s="5" t="s">
        <v>46</v>
      </c>
      <c r="F752" s="5">
        <v>1238.5999999999999</v>
      </c>
      <c r="G752" s="5">
        <v>513.79999999999995</v>
      </c>
    </row>
    <row r="753" spans="1:7" x14ac:dyDescent="0.45">
      <c r="A753" s="5" t="s">
        <v>2041</v>
      </c>
      <c r="B753" s="5" t="s">
        <v>2042</v>
      </c>
      <c r="C753" s="5" t="s">
        <v>2043</v>
      </c>
      <c r="D753" s="5" t="s">
        <v>179</v>
      </c>
      <c r="E753" s="5" t="s">
        <v>2044</v>
      </c>
      <c r="F753" s="5">
        <v>29.7</v>
      </c>
      <c r="G753" s="5">
        <v>24.2</v>
      </c>
    </row>
    <row r="754" spans="1:7" x14ac:dyDescent="0.45">
      <c r="A754" s="5" t="s">
        <v>2045</v>
      </c>
      <c r="B754" s="5" t="s">
        <v>2046</v>
      </c>
      <c r="C754" s="5" t="s">
        <v>2043</v>
      </c>
      <c r="D754" s="5" t="s">
        <v>175</v>
      </c>
      <c r="E754" s="5" t="s">
        <v>2044</v>
      </c>
      <c r="F754" s="5">
        <v>19.7</v>
      </c>
      <c r="G754" s="5">
        <v>17.7</v>
      </c>
    </row>
    <row r="755" spans="1:7" x14ac:dyDescent="0.45">
      <c r="A755" s="5" t="s">
        <v>2047</v>
      </c>
      <c r="B755" s="5" t="s">
        <v>2048</v>
      </c>
      <c r="C755" s="5" t="s">
        <v>2049</v>
      </c>
      <c r="D755" s="5" t="s">
        <v>145</v>
      </c>
      <c r="E755" s="5" t="s">
        <v>683</v>
      </c>
      <c r="F755" s="5">
        <v>27</v>
      </c>
      <c r="G755" s="5">
        <v>15</v>
      </c>
    </row>
    <row r="756" spans="1:7" x14ac:dyDescent="0.45">
      <c r="A756" s="5" t="s">
        <v>2050</v>
      </c>
      <c r="B756" s="5" t="s">
        <v>2051</v>
      </c>
      <c r="C756" s="5" t="s">
        <v>2049</v>
      </c>
      <c r="D756" s="5" t="s">
        <v>214</v>
      </c>
      <c r="E756" s="5" t="s">
        <v>683</v>
      </c>
      <c r="F756" s="5">
        <v>32.9</v>
      </c>
      <c r="G756" s="5">
        <v>18.5</v>
      </c>
    </row>
    <row r="757" spans="1:7" x14ac:dyDescent="0.45">
      <c r="A757" s="5" t="s">
        <v>2052</v>
      </c>
      <c r="B757" s="5" t="s">
        <v>2053</v>
      </c>
      <c r="C757" s="5" t="s">
        <v>2054</v>
      </c>
      <c r="D757" s="5" t="s">
        <v>2055</v>
      </c>
      <c r="E757" s="5" t="s">
        <v>2056</v>
      </c>
      <c r="F757" s="5">
        <v>314.3</v>
      </c>
      <c r="G757" s="5">
        <v>121</v>
      </c>
    </row>
    <row r="758" spans="1:7" x14ac:dyDescent="0.45">
      <c r="A758" s="5" t="s">
        <v>2057</v>
      </c>
      <c r="B758" s="5" t="s">
        <v>2058</v>
      </c>
      <c r="C758" s="5" t="s">
        <v>2054</v>
      </c>
      <c r="D758" s="5" t="s">
        <v>381</v>
      </c>
      <c r="E758" s="5" t="s">
        <v>2056</v>
      </c>
      <c r="F758" s="5">
        <v>39.1</v>
      </c>
      <c r="G758" s="5">
        <v>37.799999999999997</v>
      </c>
    </row>
    <row r="759" spans="1:7" x14ac:dyDescent="0.45">
      <c r="A759" s="5" t="s">
        <v>2059</v>
      </c>
      <c r="B759" s="5" t="s">
        <v>2060</v>
      </c>
      <c r="C759" s="5" t="s">
        <v>2054</v>
      </c>
      <c r="D759" s="5" t="s">
        <v>381</v>
      </c>
      <c r="E759" s="5" t="s">
        <v>93</v>
      </c>
      <c r="F759" s="5">
        <v>58.4</v>
      </c>
      <c r="G759" s="5">
        <v>37.799999999999997</v>
      </c>
    </row>
    <row r="760" spans="1:7" x14ac:dyDescent="0.45">
      <c r="A760" s="5" t="s">
        <v>2061</v>
      </c>
      <c r="B760" s="5" t="s">
        <v>2062</v>
      </c>
      <c r="C760" s="5" t="s">
        <v>2054</v>
      </c>
      <c r="D760" s="5" t="s">
        <v>577</v>
      </c>
      <c r="E760" s="5" t="s">
        <v>2056</v>
      </c>
      <c r="F760" s="5">
        <v>51.2</v>
      </c>
      <c r="G760" s="5">
        <v>28.6</v>
      </c>
    </row>
    <row r="761" spans="1:7" x14ac:dyDescent="0.45">
      <c r="A761" s="5" t="s">
        <v>2063</v>
      </c>
      <c r="B761" s="5" t="s">
        <v>2064</v>
      </c>
      <c r="C761" s="5" t="s">
        <v>2054</v>
      </c>
      <c r="D761" s="5" t="s">
        <v>577</v>
      </c>
      <c r="E761" s="5" t="s">
        <v>93</v>
      </c>
      <c r="F761" s="5">
        <v>54.6</v>
      </c>
      <c r="G761" s="5">
        <v>28.6</v>
      </c>
    </row>
    <row r="762" spans="1:7" x14ac:dyDescent="0.45">
      <c r="A762" s="5" t="s">
        <v>2065</v>
      </c>
      <c r="B762" s="5" t="s">
        <v>2066</v>
      </c>
      <c r="C762" s="5" t="s">
        <v>2067</v>
      </c>
      <c r="D762" s="5" t="s">
        <v>2068</v>
      </c>
      <c r="E762" s="5" t="s">
        <v>196</v>
      </c>
      <c r="F762" s="5">
        <v>51.2</v>
      </c>
      <c r="G762" s="5">
        <v>29.9</v>
      </c>
    </row>
    <row r="763" spans="1:7" x14ac:dyDescent="0.45">
      <c r="A763" s="5" t="s">
        <v>2069</v>
      </c>
      <c r="B763" s="5" t="s">
        <v>2070</v>
      </c>
      <c r="C763" s="5" t="s">
        <v>2067</v>
      </c>
      <c r="D763" s="5" t="s">
        <v>2071</v>
      </c>
      <c r="E763" s="5" t="s">
        <v>196</v>
      </c>
      <c r="F763" s="5">
        <v>133.30000000000001</v>
      </c>
      <c r="G763" s="5">
        <v>91.8</v>
      </c>
    </row>
    <row r="764" spans="1:7" x14ac:dyDescent="0.45">
      <c r="A764" s="5" t="s">
        <v>2072</v>
      </c>
      <c r="B764" s="5" t="s">
        <v>2073</v>
      </c>
      <c r="C764" s="5" t="s">
        <v>2074</v>
      </c>
      <c r="D764" s="5" t="s">
        <v>97</v>
      </c>
      <c r="E764" s="5" t="s">
        <v>196</v>
      </c>
      <c r="F764" s="5">
        <v>98.3</v>
      </c>
      <c r="G764" s="5">
        <v>92.6</v>
      </c>
    </row>
    <row r="765" spans="1:7" x14ac:dyDescent="0.45">
      <c r="A765" s="5" t="s">
        <v>2075</v>
      </c>
      <c r="B765" s="5" t="s">
        <v>2076</v>
      </c>
      <c r="C765" s="5" t="s">
        <v>2077</v>
      </c>
      <c r="D765" s="5" t="s">
        <v>2078</v>
      </c>
      <c r="E765" s="5" t="s">
        <v>46</v>
      </c>
      <c r="F765" s="5">
        <v>6691.1</v>
      </c>
      <c r="G765" s="5">
        <v>4506.8</v>
      </c>
    </row>
    <row r="766" spans="1:7" x14ac:dyDescent="0.45">
      <c r="A766" s="5" t="s">
        <v>2079</v>
      </c>
      <c r="B766" s="5" t="s">
        <v>2080</v>
      </c>
      <c r="C766" s="5" t="s">
        <v>2081</v>
      </c>
      <c r="D766" s="5" t="s">
        <v>150</v>
      </c>
      <c r="E766" s="5" t="s">
        <v>167</v>
      </c>
      <c r="F766" s="5">
        <v>80.2</v>
      </c>
      <c r="G766" s="5">
        <v>42.2</v>
      </c>
    </row>
    <row r="767" spans="1:7" x14ac:dyDescent="0.45">
      <c r="A767" s="5" t="s">
        <v>2082</v>
      </c>
      <c r="B767" s="5" t="s">
        <v>2083</v>
      </c>
      <c r="C767" s="5" t="s">
        <v>2084</v>
      </c>
      <c r="D767" s="5" t="s">
        <v>182</v>
      </c>
      <c r="E767" s="5" t="s">
        <v>167</v>
      </c>
      <c r="F767" s="5">
        <v>210.9</v>
      </c>
      <c r="G767" s="5">
        <v>173.9</v>
      </c>
    </row>
    <row r="768" spans="1:7" x14ac:dyDescent="0.45">
      <c r="A768" s="5" t="s">
        <v>2085</v>
      </c>
      <c r="B768" s="5" t="s">
        <v>2086</v>
      </c>
      <c r="C768" s="5" t="s">
        <v>2084</v>
      </c>
      <c r="D768" s="5" t="s">
        <v>179</v>
      </c>
      <c r="E768" s="5" t="s">
        <v>167</v>
      </c>
      <c r="F768" s="5">
        <v>170.2</v>
      </c>
      <c r="G768" s="5">
        <v>164.7</v>
      </c>
    </row>
    <row r="769" spans="1:7" x14ac:dyDescent="0.45">
      <c r="A769" s="5" t="s">
        <v>2087</v>
      </c>
      <c r="B769" s="5" t="s">
        <v>2088</v>
      </c>
      <c r="C769" s="5" t="s">
        <v>2089</v>
      </c>
      <c r="D769" s="5" t="s">
        <v>582</v>
      </c>
      <c r="E769" s="5" t="s">
        <v>1057</v>
      </c>
      <c r="F769" s="5">
        <v>205.8</v>
      </c>
      <c r="G769" s="5">
        <v>111.6</v>
      </c>
    </row>
    <row r="770" spans="1:7" x14ac:dyDescent="0.45">
      <c r="A770" s="5" t="s">
        <v>2090</v>
      </c>
      <c r="B770" s="5" t="s">
        <v>2091</v>
      </c>
      <c r="C770" s="5" t="s">
        <v>2089</v>
      </c>
      <c r="D770" s="5" t="s">
        <v>2092</v>
      </c>
      <c r="E770" s="5" t="s">
        <v>1057</v>
      </c>
      <c r="F770" s="5">
        <v>132</v>
      </c>
      <c r="G770" s="5">
        <v>82.4</v>
      </c>
    </row>
    <row r="771" spans="1:7" x14ac:dyDescent="0.45">
      <c r="A771" s="5" t="s">
        <v>2093</v>
      </c>
      <c r="B771" s="5" t="s">
        <v>2094</v>
      </c>
      <c r="C771" s="5" t="s">
        <v>2095</v>
      </c>
      <c r="D771" s="5" t="s">
        <v>84</v>
      </c>
      <c r="E771" s="5" t="s">
        <v>2096</v>
      </c>
      <c r="F771" s="5">
        <v>461.9</v>
      </c>
      <c r="G771" s="5">
        <v>210.4</v>
      </c>
    </row>
    <row r="772" spans="1:7" x14ac:dyDescent="0.45">
      <c r="A772" s="5" t="s">
        <v>2097</v>
      </c>
      <c r="B772" s="5" t="s">
        <v>2098</v>
      </c>
      <c r="C772" s="5" t="s">
        <v>2099</v>
      </c>
      <c r="D772" s="5" t="s">
        <v>175</v>
      </c>
      <c r="E772" s="5" t="s">
        <v>387</v>
      </c>
      <c r="F772" s="5">
        <v>252.9</v>
      </c>
      <c r="G772" s="5">
        <v>82.8</v>
      </c>
    </row>
    <row r="773" spans="1:7" x14ac:dyDescent="0.45">
      <c r="A773" s="5" t="s">
        <v>2100</v>
      </c>
      <c r="B773" s="5" t="s">
        <v>2101</v>
      </c>
      <c r="C773" s="5" t="s">
        <v>2102</v>
      </c>
      <c r="D773" s="5" t="s">
        <v>676</v>
      </c>
      <c r="E773" s="5" t="s">
        <v>238</v>
      </c>
      <c r="F773" s="5">
        <v>134.69999999999999</v>
      </c>
      <c r="G773" s="5">
        <v>68.900000000000006</v>
      </c>
    </row>
    <row r="774" spans="1:7" x14ac:dyDescent="0.45">
      <c r="A774" s="5" t="s">
        <v>2103</v>
      </c>
      <c r="B774" s="5" t="s">
        <v>2104</v>
      </c>
      <c r="C774" s="5" t="s">
        <v>2105</v>
      </c>
      <c r="D774" s="5" t="s">
        <v>612</v>
      </c>
      <c r="E774" s="5" t="s">
        <v>146</v>
      </c>
      <c r="F774" s="5">
        <v>60.3</v>
      </c>
      <c r="G774" s="5">
        <v>52.7</v>
      </c>
    </row>
    <row r="775" spans="1:7" x14ac:dyDescent="0.45">
      <c r="A775" s="5" t="s">
        <v>2106</v>
      </c>
      <c r="B775" s="5" t="s">
        <v>2107</v>
      </c>
      <c r="C775" s="5" t="s">
        <v>2108</v>
      </c>
      <c r="D775" s="5" t="s">
        <v>2109</v>
      </c>
      <c r="E775" s="5" t="s">
        <v>46</v>
      </c>
      <c r="F775" s="5">
        <v>2662</v>
      </c>
      <c r="G775" s="5">
        <v>1455</v>
      </c>
    </row>
    <row r="776" spans="1:7" x14ac:dyDescent="0.45">
      <c r="A776" s="5" t="s">
        <v>2110</v>
      </c>
      <c r="B776" s="5" t="s">
        <v>2111</v>
      </c>
      <c r="C776" s="5" t="s">
        <v>2108</v>
      </c>
      <c r="D776" s="5" t="s">
        <v>2112</v>
      </c>
      <c r="E776" s="5" t="s">
        <v>46</v>
      </c>
      <c r="F776" s="5">
        <v>2542</v>
      </c>
      <c r="G776" s="5">
        <v>1943</v>
      </c>
    </row>
    <row r="777" spans="1:7" x14ac:dyDescent="0.45">
      <c r="A777" s="5" t="s">
        <v>2113</v>
      </c>
      <c r="B777" s="5" t="s">
        <v>2114</v>
      </c>
      <c r="C777" s="5" t="s">
        <v>2115</v>
      </c>
      <c r="D777" s="5" t="s">
        <v>2116</v>
      </c>
      <c r="E777" s="5" t="s">
        <v>1105</v>
      </c>
      <c r="F777" s="5">
        <v>108</v>
      </c>
      <c r="G777" s="5">
        <v>57</v>
      </c>
    </row>
    <row r="778" spans="1:7" x14ac:dyDescent="0.45">
      <c r="A778" s="5" t="s">
        <v>2117</v>
      </c>
      <c r="B778" s="5" t="s">
        <v>2118</v>
      </c>
      <c r="C778" s="5" t="s">
        <v>2119</v>
      </c>
      <c r="D778" s="5" t="s">
        <v>2120</v>
      </c>
      <c r="E778" s="5" t="s">
        <v>439</v>
      </c>
      <c r="F778" s="5">
        <v>177</v>
      </c>
      <c r="G778" s="5">
        <v>67</v>
      </c>
    </row>
    <row r="779" spans="1:7" x14ac:dyDescent="0.45">
      <c r="A779" s="5" t="s">
        <v>2121</v>
      </c>
      <c r="B779" s="5" t="s">
        <v>2122</v>
      </c>
      <c r="C779" s="5" t="s">
        <v>2123</v>
      </c>
      <c r="D779" s="5" t="s">
        <v>2124</v>
      </c>
      <c r="E779" s="5" t="s">
        <v>2125</v>
      </c>
      <c r="F779" s="5">
        <v>78</v>
      </c>
      <c r="G779" s="5">
        <v>59</v>
      </c>
    </row>
    <row r="780" spans="1:7" x14ac:dyDescent="0.45">
      <c r="A780" s="5" t="s">
        <v>2126</v>
      </c>
      <c r="B780" s="5" t="s">
        <v>2127</v>
      </c>
      <c r="C780" s="5" t="s">
        <v>2128</v>
      </c>
      <c r="D780" s="5" t="s">
        <v>2129</v>
      </c>
      <c r="E780" s="5" t="s">
        <v>2130</v>
      </c>
      <c r="F780" s="5">
        <v>186</v>
      </c>
      <c r="G780" s="5">
        <v>59</v>
      </c>
    </row>
    <row r="781" spans="1:7" x14ac:dyDescent="0.45">
      <c r="A781" s="5" t="s">
        <v>2131</v>
      </c>
      <c r="B781" s="5" t="s">
        <v>2132</v>
      </c>
      <c r="C781" s="5" t="s">
        <v>2128</v>
      </c>
      <c r="D781" s="5" t="s">
        <v>2133</v>
      </c>
      <c r="E781" s="5" t="s">
        <v>2130</v>
      </c>
      <c r="F781" s="5">
        <v>226</v>
      </c>
      <c r="G781" s="5">
        <v>63</v>
      </c>
    </row>
    <row r="782" spans="1:7" x14ac:dyDescent="0.45">
      <c r="A782" s="5" t="s">
        <v>2134</v>
      </c>
      <c r="B782" s="5" t="s">
        <v>2135</v>
      </c>
      <c r="C782" s="5" t="s">
        <v>2136</v>
      </c>
      <c r="D782" s="5" t="s">
        <v>2137</v>
      </c>
      <c r="E782" s="5" t="s">
        <v>123</v>
      </c>
      <c r="F782" s="5">
        <v>59</v>
      </c>
      <c r="G782" s="5">
        <v>57</v>
      </c>
    </row>
    <row r="783" spans="1:7" x14ac:dyDescent="0.45">
      <c r="A783" s="5" t="s">
        <v>2138</v>
      </c>
      <c r="B783" s="5" t="s">
        <v>2139</v>
      </c>
      <c r="C783" s="5" t="s">
        <v>319</v>
      </c>
      <c r="D783" s="5" t="s">
        <v>2137</v>
      </c>
      <c r="E783" s="5" t="s">
        <v>123</v>
      </c>
      <c r="F783" s="5">
        <v>91</v>
      </c>
      <c r="G783" s="5">
        <v>57</v>
      </c>
    </row>
    <row r="784" spans="1:7" x14ac:dyDescent="0.45">
      <c r="A784" s="5" t="s">
        <v>2140</v>
      </c>
      <c r="B784" s="5" t="s">
        <v>2141</v>
      </c>
      <c r="C784" s="5" t="s">
        <v>2142</v>
      </c>
      <c r="D784" s="5" t="s">
        <v>2143</v>
      </c>
      <c r="E784" s="5" t="s">
        <v>297</v>
      </c>
      <c r="F784" s="5">
        <v>2019</v>
      </c>
      <c r="G784" s="5">
        <v>1350</v>
      </c>
    </row>
    <row r="785" spans="1:7" x14ac:dyDescent="0.45">
      <c r="A785" s="5" t="s">
        <v>2144</v>
      </c>
      <c r="B785" s="5" t="s">
        <v>2145</v>
      </c>
      <c r="C785" s="5" t="s">
        <v>2142</v>
      </c>
      <c r="D785" s="5" t="s">
        <v>2146</v>
      </c>
      <c r="E785" s="5" t="s">
        <v>297</v>
      </c>
      <c r="F785" s="5">
        <v>2019</v>
      </c>
      <c r="G785" s="5">
        <v>1468</v>
      </c>
    </row>
    <row r="786" spans="1:7" x14ac:dyDescent="0.45">
      <c r="A786" s="5" t="s">
        <v>2147</v>
      </c>
      <c r="B786" s="5" t="s">
        <v>2148</v>
      </c>
      <c r="C786" s="5" t="s">
        <v>2149</v>
      </c>
      <c r="D786" s="5" t="s">
        <v>2150</v>
      </c>
      <c r="E786" s="5" t="s">
        <v>78</v>
      </c>
      <c r="F786" s="5">
        <v>86</v>
      </c>
      <c r="G786" s="5">
        <v>66</v>
      </c>
    </row>
    <row r="787" spans="1:7" x14ac:dyDescent="0.45">
      <c r="A787" s="5" t="s">
        <v>2151</v>
      </c>
      <c r="B787" s="5" t="s">
        <v>2152</v>
      </c>
      <c r="C787" s="5" t="s">
        <v>2149</v>
      </c>
      <c r="D787" s="5" t="s">
        <v>2153</v>
      </c>
      <c r="E787" s="5" t="s">
        <v>78</v>
      </c>
      <c r="F787" s="5">
        <v>74</v>
      </c>
      <c r="G787" s="5">
        <v>59</v>
      </c>
    </row>
    <row r="788" spans="1:7" x14ac:dyDescent="0.45">
      <c r="A788" s="5" t="s">
        <v>2154</v>
      </c>
      <c r="B788" s="5" t="s">
        <v>2152</v>
      </c>
      <c r="C788" s="5" t="s">
        <v>2149</v>
      </c>
      <c r="D788" s="5" t="s">
        <v>2155</v>
      </c>
      <c r="E788" s="5" t="s">
        <v>78</v>
      </c>
      <c r="F788" s="5">
        <v>110</v>
      </c>
      <c r="G788" s="5">
        <v>97</v>
      </c>
    </row>
    <row r="789" spans="1:7" x14ac:dyDescent="0.45">
      <c r="A789" s="5" t="s">
        <v>2156</v>
      </c>
      <c r="B789" s="5" t="s">
        <v>2157</v>
      </c>
      <c r="C789" s="5" t="s">
        <v>2158</v>
      </c>
      <c r="D789" s="5" t="s">
        <v>2159</v>
      </c>
      <c r="E789" s="5" t="s">
        <v>2160</v>
      </c>
      <c r="F789" s="5">
        <v>361</v>
      </c>
      <c r="G789" s="5">
        <v>320</v>
      </c>
    </row>
    <row r="790" spans="1:7" x14ac:dyDescent="0.45">
      <c r="A790" s="5" t="s">
        <v>2161</v>
      </c>
      <c r="B790" s="5" t="s">
        <v>2162</v>
      </c>
      <c r="C790" s="5" t="s">
        <v>2158</v>
      </c>
      <c r="D790" s="5" t="s">
        <v>2163</v>
      </c>
      <c r="E790" s="5" t="s">
        <v>2160</v>
      </c>
      <c r="F790" s="5">
        <v>513</v>
      </c>
      <c r="G790" s="5">
        <v>415</v>
      </c>
    </row>
    <row r="791" spans="1:7" x14ac:dyDescent="0.45">
      <c r="A791" s="5" t="s">
        <v>2164</v>
      </c>
      <c r="B791" s="5" t="s">
        <v>2165</v>
      </c>
      <c r="C791" s="5" t="s">
        <v>2166</v>
      </c>
      <c r="D791" s="5" t="s">
        <v>2167</v>
      </c>
      <c r="E791" s="5" t="s">
        <v>54</v>
      </c>
      <c r="F791" s="5">
        <v>95</v>
      </c>
      <c r="G791" s="5">
        <v>51</v>
      </c>
    </row>
    <row r="792" spans="1:7" x14ac:dyDescent="0.45">
      <c r="A792" s="5" t="s">
        <v>2168</v>
      </c>
      <c r="B792" s="5" t="s">
        <v>2169</v>
      </c>
      <c r="C792" s="5" t="s">
        <v>2170</v>
      </c>
      <c r="D792" s="5" t="s">
        <v>2171</v>
      </c>
      <c r="E792" s="5" t="s">
        <v>158</v>
      </c>
      <c r="F792" s="5">
        <v>188</v>
      </c>
      <c r="G792" s="5">
        <v>146</v>
      </c>
    </row>
    <row r="793" spans="1:7" x14ac:dyDescent="0.45">
      <c r="A793" s="5" t="s">
        <v>2172</v>
      </c>
      <c r="B793" s="5" t="s">
        <v>2173</v>
      </c>
      <c r="C793" s="5" t="s">
        <v>2174</v>
      </c>
      <c r="D793" s="5" t="s">
        <v>2175</v>
      </c>
      <c r="E793" s="5" t="s">
        <v>33</v>
      </c>
      <c r="F793" s="5">
        <v>406</v>
      </c>
      <c r="G793" s="5">
        <v>329</v>
      </c>
    </row>
    <row r="794" spans="1:7" x14ac:dyDescent="0.45">
      <c r="A794" s="5" t="s">
        <v>2176</v>
      </c>
      <c r="B794" s="5" t="s">
        <v>2177</v>
      </c>
      <c r="C794" s="5" t="s">
        <v>2178</v>
      </c>
      <c r="D794" s="5" t="s">
        <v>2179</v>
      </c>
      <c r="E794" s="5" t="s">
        <v>311</v>
      </c>
      <c r="F794" s="5">
        <v>2459</v>
      </c>
      <c r="G794" s="5">
        <v>1356</v>
      </c>
    </row>
    <row r="795" spans="1:7" x14ac:dyDescent="0.45">
      <c r="A795" s="5" t="s">
        <v>2180</v>
      </c>
      <c r="B795" s="5" t="s">
        <v>2181</v>
      </c>
      <c r="C795" s="5" t="s">
        <v>1032</v>
      </c>
      <c r="D795" s="5" t="s">
        <v>2182</v>
      </c>
      <c r="E795" s="5" t="s">
        <v>54</v>
      </c>
      <c r="F795" s="5">
        <v>213</v>
      </c>
      <c r="G795" s="5">
        <v>167</v>
      </c>
    </row>
    <row r="796" spans="1:7" x14ac:dyDescent="0.45">
      <c r="A796" s="5" t="s">
        <v>2183</v>
      </c>
      <c r="B796" s="5" t="s">
        <v>2184</v>
      </c>
      <c r="C796" s="5" t="s">
        <v>2185</v>
      </c>
      <c r="D796" s="5" t="s">
        <v>2186</v>
      </c>
      <c r="E796" s="5" t="s">
        <v>117</v>
      </c>
      <c r="F796" s="5">
        <v>1696</v>
      </c>
      <c r="G796" s="5">
        <v>848</v>
      </c>
    </row>
    <row r="797" spans="1:7" x14ac:dyDescent="0.45">
      <c r="A797" s="5" t="s">
        <v>2187</v>
      </c>
      <c r="B797" s="5" t="s">
        <v>2188</v>
      </c>
      <c r="C797" s="5" t="s">
        <v>734</v>
      </c>
      <c r="D797" s="5" t="s">
        <v>2189</v>
      </c>
      <c r="E797" s="5" t="s">
        <v>117</v>
      </c>
      <c r="F797" s="5">
        <v>62</v>
      </c>
      <c r="G797" s="5">
        <v>58</v>
      </c>
    </row>
    <row r="798" spans="1:7" x14ac:dyDescent="0.45">
      <c r="A798" s="5" t="s">
        <v>2190</v>
      </c>
      <c r="B798" s="5" t="s">
        <v>2191</v>
      </c>
      <c r="C798" s="5" t="s">
        <v>823</v>
      </c>
      <c r="D798" s="5" t="s">
        <v>2192</v>
      </c>
      <c r="E798" s="5" t="s">
        <v>824</v>
      </c>
      <c r="F798" s="5">
        <v>177</v>
      </c>
      <c r="G798" s="5">
        <v>94</v>
      </c>
    </row>
    <row r="799" spans="1:7" x14ac:dyDescent="0.45">
      <c r="A799" s="5" t="s">
        <v>2193</v>
      </c>
      <c r="B799" s="5" t="s">
        <v>2194</v>
      </c>
      <c r="C799" s="5" t="s">
        <v>823</v>
      </c>
      <c r="D799" s="5" t="s">
        <v>2195</v>
      </c>
      <c r="E799" s="5" t="s">
        <v>824</v>
      </c>
      <c r="F799" s="5">
        <v>404</v>
      </c>
      <c r="G799" s="5">
        <v>195</v>
      </c>
    </row>
    <row r="800" spans="1:7" x14ac:dyDescent="0.45">
      <c r="A800" s="5" t="s">
        <v>2196</v>
      </c>
      <c r="B800" s="5" t="s">
        <v>2197</v>
      </c>
      <c r="C800" s="5" t="s">
        <v>2198</v>
      </c>
      <c r="D800" s="5" t="s">
        <v>2199</v>
      </c>
      <c r="E800" s="5" t="s">
        <v>1856</v>
      </c>
      <c r="F800" s="5">
        <v>376</v>
      </c>
      <c r="G800" s="5">
        <v>251</v>
      </c>
    </row>
    <row r="801" spans="1:7" x14ac:dyDescent="0.45">
      <c r="A801" s="5" t="s">
        <v>2200</v>
      </c>
      <c r="B801" s="5" t="s">
        <v>2201</v>
      </c>
      <c r="C801" s="5" t="s">
        <v>1022</v>
      </c>
      <c r="D801" s="5" t="s">
        <v>2202</v>
      </c>
      <c r="E801" s="5" t="s">
        <v>297</v>
      </c>
      <c r="F801" s="5">
        <v>1917</v>
      </c>
      <c r="G801" s="5">
        <v>1009</v>
      </c>
    </row>
    <row r="802" spans="1:7" x14ac:dyDescent="0.45">
      <c r="A802" s="5" t="s">
        <v>2203</v>
      </c>
      <c r="B802" s="5" t="s">
        <v>2204</v>
      </c>
      <c r="C802" s="5" t="s">
        <v>1022</v>
      </c>
      <c r="D802" s="5" t="s">
        <v>2205</v>
      </c>
      <c r="E802" s="5" t="s">
        <v>297</v>
      </c>
      <c r="F802" s="5">
        <v>218</v>
      </c>
      <c r="G802" s="5">
        <v>104</v>
      </c>
    </row>
    <row r="803" spans="1:7" x14ac:dyDescent="0.45">
      <c r="A803" s="5" t="s">
        <v>2206</v>
      </c>
      <c r="B803" s="5" t="s">
        <v>2207</v>
      </c>
      <c r="C803" s="5" t="s">
        <v>1022</v>
      </c>
      <c r="D803" s="5" t="s">
        <v>2208</v>
      </c>
      <c r="E803" s="5" t="s">
        <v>297</v>
      </c>
      <c r="F803" s="5">
        <v>588</v>
      </c>
      <c r="G803" s="5">
        <v>282</v>
      </c>
    </row>
    <row r="804" spans="1:7" x14ac:dyDescent="0.45">
      <c r="A804" s="5" t="s">
        <v>2209</v>
      </c>
      <c r="B804" s="5" t="s">
        <v>2210</v>
      </c>
      <c r="C804" s="5" t="s">
        <v>1056</v>
      </c>
      <c r="D804" s="5" t="s">
        <v>2211</v>
      </c>
      <c r="E804" s="5" t="s">
        <v>1057</v>
      </c>
      <c r="F804" s="5">
        <v>171</v>
      </c>
      <c r="G804" s="5">
        <v>91</v>
      </c>
    </row>
    <row r="805" spans="1:7" x14ac:dyDescent="0.45">
      <c r="A805" s="5" t="s">
        <v>2212</v>
      </c>
      <c r="B805" s="5" t="s">
        <v>2213</v>
      </c>
      <c r="C805" s="5" t="s">
        <v>1056</v>
      </c>
      <c r="D805" s="5" t="s">
        <v>2214</v>
      </c>
      <c r="E805" s="5" t="s">
        <v>1057</v>
      </c>
      <c r="F805" s="5">
        <v>633</v>
      </c>
      <c r="G805" s="5">
        <v>360</v>
      </c>
    </row>
    <row r="806" spans="1:7" x14ac:dyDescent="0.45">
      <c r="A806" s="5" t="s">
        <v>2215</v>
      </c>
      <c r="B806" s="5" t="s">
        <v>2216</v>
      </c>
      <c r="C806" s="5" t="s">
        <v>1056</v>
      </c>
      <c r="D806" s="5" t="s">
        <v>2217</v>
      </c>
      <c r="E806" s="5" t="s">
        <v>1057</v>
      </c>
      <c r="F806" s="5">
        <v>2146</v>
      </c>
      <c r="G806" s="5">
        <v>1096</v>
      </c>
    </row>
    <row r="807" spans="1:7" x14ac:dyDescent="0.45">
      <c r="A807" s="5" t="s">
        <v>2218</v>
      </c>
      <c r="B807" s="5" t="s">
        <v>2219</v>
      </c>
      <c r="C807" s="5" t="s">
        <v>2220</v>
      </c>
      <c r="D807" s="5" t="s">
        <v>2221</v>
      </c>
      <c r="E807" s="5" t="s">
        <v>68</v>
      </c>
      <c r="F807" s="5">
        <v>7592</v>
      </c>
      <c r="G807" s="5">
        <v>3996</v>
      </c>
    </row>
    <row r="808" spans="1:7" x14ac:dyDescent="0.45">
      <c r="A808" s="5" t="s">
        <v>2222</v>
      </c>
      <c r="B808" s="5" t="s">
        <v>2223</v>
      </c>
      <c r="C808" s="5" t="s">
        <v>2220</v>
      </c>
      <c r="D808" s="5" t="s">
        <v>2224</v>
      </c>
      <c r="E808" s="5" t="s">
        <v>68</v>
      </c>
      <c r="F808" s="5">
        <v>566</v>
      </c>
      <c r="G808" s="5">
        <v>298</v>
      </c>
    </row>
    <row r="809" spans="1:7" x14ac:dyDescent="0.45">
      <c r="A809" s="5" t="s">
        <v>2225</v>
      </c>
      <c r="B809" s="5" t="s">
        <v>2226</v>
      </c>
      <c r="C809" s="5" t="s">
        <v>2227</v>
      </c>
      <c r="D809" s="5" t="s">
        <v>2228</v>
      </c>
      <c r="E809" s="5" t="s">
        <v>28</v>
      </c>
      <c r="F809" s="5">
        <v>173</v>
      </c>
      <c r="G809" s="5">
        <v>57</v>
      </c>
    </row>
    <row r="810" spans="1:7" x14ac:dyDescent="0.45">
      <c r="A810" s="5" t="s">
        <v>2229</v>
      </c>
      <c r="B810" s="5" t="s">
        <v>2230</v>
      </c>
      <c r="C810" s="5" t="s">
        <v>2227</v>
      </c>
      <c r="D810" s="5" t="s">
        <v>2231</v>
      </c>
      <c r="E810" s="5" t="s">
        <v>28</v>
      </c>
      <c r="F810" s="5">
        <v>326</v>
      </c>
      <c r="G810" s="5">
        <v>83</v>
      </c>
    </row>
    <row r="811" spans="1:7" x14ac:dyDescent="0.45">
      <c r="A811" s="5" t="s">
        <v>2232</v>
      </c>
      <c r="B811" s="5" t="s">
        <v>2233</v>
      </c>
      <c r="C811" s="5" t="s">
        <v>2227</v>
      </c>
      <c r="D811" s="5" t="s">
        <v>2234</v>
      </c>
      <c r="E811" s="5" t="s">
        <v>28</v>
      </c>
      <c r="F811" s="5">
        <v>236</v>
      </c>
      <c r="G811" s="5">
        <v>59</v>
      </c>
    </row>
    <row r="812" spans="1:7" x14ac:dyDescent="0.45">
      <c r="A812" s="5" t="s">
        <v>2235</v>
      </c>
      <c r="B812" s="5" t="s">
        <v>2236</v>
      </c>
      <c r="C812" s="5" t="s">
        <v>2227</v>
      </c>
      <c r="D812" s="5" t="s">
        <v>2237</v>
      </c>
      <c r="E812" s="5" t="s">
        <v>28</v>
      </c>
      <c r="F812" s="5">
        <v>340</v>
      </c>
      <c r="G812" s="5">
        <v>60</v>
      </c>
    </row>
    <row r="813" spans="1:7" x14ac:dyDescent="0.45">
      <c r="A813" s="5" t="s">
        <v>2238</v>
      </c>
      <c r="B813" s="5" t="s">
        <v>2239</v>
      </c>
      <c r="C813" s="5" t="s">
        <v>2227</v>
      </c>
      <c r="D813" s="5" t="s">
        <v>2240</v>
      </c>
      <c r="E813" s="5" t="s">
        <v>28</v>
      </c>
      <c r="F813" s="5">
        <v>575</v>
      </c>
      <c r="G813" s="5">
        <v>127</v>
      </c>
    </row>
    <row r="814" spans="1:7" x14ac:dyDescent="0.45">
      <c r="A814" s="5" t="s">
        <v>2241</v>
      </c>
      <c r="B814" s="5" t="s">
        <v>2242</v>
      </c>
      <c r="C814" s="5" t="s">
        <v>2243</v>
      </c>
      <c r="D814" s="5" t="s">
        <v>2244</v>
      </c>
      <c r="E814" s="5" t="s">
        <v>225</v>
      </c>
      <c r="F814" s="5">
        <v>1422</v>
      </c>
      <c r="G814" s="5">
        <v>1247</v>
      </c>
    </row>
    <row r="815" spans="1:7" x14ac:dyDescent="0.45">
      <c r="A815" s="5" t="s">
        <v>2245</v>
      </c>
      <c r="B815" s="5" t="s">
        <v>2246</v>
      </c>
      <c r="C815" s="5" t="s">
        <v>2243</v>
      </c>
      <c r="D815" s="5" t="s">
        <v>2244</v>
      </c>
      <c r="E815" s="5" t="s">
        <v>297</v>
      </c>
      <c r="F815" s="5">
        <v>1415</v>
      </c>
      <c r="G815" s="5">
        <v>1247</v>
      </c>
    </row>
    <row r="816" spans="1:7" x14ac:dyDescent="0.45">
      <c r="A816" s="5" t="s">
        <v>2247</v>
      </c>
      <c r="B816" s="5" t="s">
        <v>2248</v>
      </c>
      <c r="C816" s="5" t="s">
        <v>2243</v>
      </c>
      <c r="D816" s="5" t="s">
        <v>2249</v>
      </c>
      <c r="E816" s="5" t="s">
        <v>225</v>
      </c>
      <c r="F816" s="5">
        <v>1700</v>
      </c>
      <c r="G816" s="5">
        <v>1295</v>
      </c>
    </row>
    <row r="817" spans="1:7" x14ac:dyDescent="0.45">
      <c r="A817" s="5" t="s">
        <v>2250</v>
      </c>
      <c r="B817" s="5" t="s">
        <v>2251</v>
      </c>
      <c r="C817" s="5" t="s">
        <v>2243</v>
      </c>
      <c r="D817" s="5" t="s">
        <v>2249</v>
      </c>
      <c r="E817" s="5" t="s">
        <v>297</v>
      </c>
      <c r="F817" s="5">
        <v>1647</v>
      </c>
      <c r="G817" s="5">
        <v>1295</v>
      </c>
    </row>
    <row r="818" spans="1:7" x14ac:dyDescent="0.45">
      <c r="A818" s="5" t="s">
        <v>2252</v>
      </c>
      <c r="B818" s="5" t="s">
        <v>2253</v>
      </c>
      <c r="C818" s="5" t="s">
        <v>2243</v>
      </c>
      <c r="D818" s="5" t="s">
        <v>2254</v>
      </c>
      <c r="E818" s="5" t="s">
        <v>225</v>
      </c>
      <c r="F818" s="5">
        <v>1770</v>
      </c>
      <c r="G818" s="5">
        <v>986</v>
      </c>
    </row>
    <row r="819" spans="1:7" x14ac:dyDescent="0.45">
      <c r="A819" s="5" t="s">
        <v>2255</v>
      </c>
      <c r="B819" s="5" t="s">
        <v>2256</v>
      </c>
      <c r="C819" s="5" t="s">
        <v>2243</v>
      </c>
      <c r="D819" s="5" t="s">
        <v>2254</v>
      </c>
      <c r="E819" s="5" t="s">
        <v>297</v>
      </c>
      <c r="F819" s="5">
        <v>1755</v>
      </c>
      <c r="G819" s="5">
        <v>986</v>
      </c>
    </row>
    <row r="820" spans="1:7" x14ac:dyDescent="0.45">
      <c r="A820" s="5" t="s">
        <v>2257</v>
      </c>
      <c r="B820" s="5" t="s">
        <v>2258</v>
      </c>
      <c r="C820" s="5" t="s">
        <v>2259</v>
      </c>
      <c r="D820" s="5" t="s">
        <v>2260</v>
      </c>
      <c r="E820" s="5" t="s">
        <v>36</v>
      </c>
      <c r="F820" s="5">
        <v>1323</v>
      </c>
      <c r="G820" s="5">
        <v>1028</v>
      </c>
    </row>
    <row r="821" spans="1:7" x14ac:dyDescent="0.45">
      <c r="A821" s="5" t="s">
        <v>2261</v>
      </c>
      <c r="B821" s="5" t="s">
        <v>2262</v>
      </c>
      <c r="C821" s="5" t="s">
        <v>2259</v>
      </c>
      <c r="D821" s="5" t="s">
        <v>2260</v>
      </c>
      <c r="E821" s="5" t="s">
        <v>297</v>
      </c>
      <c r="F821" s="5">
        <v>1264</v>
      </c>
      <c r="G821" s="5">
        <v>1028</v>
      </c>
    </row>
    <row r="822" spans="1:7" x14ac:dyDescent="0.45">
      <c r="A822" s="5" t="s">
        <v>2263</v>
      </c>
      <c r="B822" s="5" t="s">
        <v>2264</v>
      </c>
      <c r="C822" s="5" t="s">
        <v>2265</v>
      </c>
      <c r="D822" s="5" t="s">
        <v>2266</v>
      </c>
      <c r="E822" s="5" t="s">
        <v>167</v>
      </c>
      <c r="F822" s="5">
        <v>11865</v>
      </c>
      <c r="G822" s="5">
        <v>7690</v>
      </c>
    </row>
    <row r="823" spans="1:7" x14ac:dyDescent="0.45">
      <c r="A823" s="5" t="s">
        <v>2267</v>
      </c>
      <c r="B823" s="5" t="s">
        <v>2264</v>
      </c>
      <c r="C823" s="5" t="s">
        <v>2265</v>
      </c>
      <c r="D823" s="5" t="s">
        <v>2268</v>
      </c>
      <c r="E823" s="5" t="s">
        <v>167</v>
      </c>
      <c r="F823" s="5">
        <v>7104</v>
      </c>
      <c r="G823" s="5">
        <v>3863</v>
      </c>
    </row>
    <row r="824" spans="1:7" x14ac:dyDescent="0.45">
      <c r="A824" s="5" t="s">
        <v>2269</v>
      </c>
      <c r="B824" s="5" t="s">
        <v>2270</v>
      </c>
      <c r="C824" s="5" t="s">
        <v>2265</v>
      </c>
      <c r="D824" s="5" t="s">
        <v>2271</v>
      </c>
      <c r="E824" s="5" t="s">
        <v>167</v>
      </c>
      <c r="F824" s="5">
        <v>14077</v>
      </c>
      <c r="G824" s="5">
        <v>6871</v>
      </c>
    </row>
    <row r="825" spans="1:7" x14ac:dyDescent="0.45">
      <c r="A825" s="5" t="s">
        <v>2272</v>
      </c>
      <c r="B825" s="5" t="s">
        <v>2270</v>
      </c>
      <c r="C825" s="5" t="s">
        <v>2265</v>
      </c>
      <c r="D825" s="5" t="s">
        <v>2273</v>
      </c>
      <c r="E825" s="5" t="s">
        <v>167</v>
      </c>
      <c r="F825" s="5">
        <v>20410</v>
      </c>
      <c r="G825" s="5">
        <v>10851</v>
      </c>
    </row>
    <row r="826" spans="1:7" x14ac:dyDescent="0.45">
      <c r="A826" s="5" t="s">
        <v>2274</v>
      </c>
      <c r="B826" s="5" t="s">
        <v>2275</v>
      </c>
      <c r="C826" s="5" t="s">
        <v>2276</v>
      </c>
      <c r="D826" s="5" t="s">
        <v>2277</v>
      </c>
      <c r="E826" s="5" t="s">
        <v>167</v>
      </c>
      <c r="F826" s="5">
        <v>1227</v>
      </c>
      <c r="G826" s="5">
        <v>564</v>
      </c>
    </row>
    <row r="827" spans="1:7" x14ac:dyDescent="0.45">
      <c r="A827" s="5" t="s">
        <v>2278</v>
      </c>
      <c r="B827" s="5" t="s">
        <v>2279</v>
      </c>
      <c r="C827" s="5" t="s">
        <v>2280</v>
      </c>
      <c r="D827" s="5" t="s">
        <v>2281</v>
      </c>
      <c r="E827" s="5" t="s">
        <v>78</v>
      </c>
      <c r="F827" s="5">
        <v>2021</v>
      </c>
      <c r="G827" s="5">
        <v>1005</v>
      </c>
    </row>
    <row r="828" spans="1:7" x14ac:dyDescent="0.45">
      <c r="A828" s="5" t="s">
        <v>2282</v>
      </c>
      <c r="B828" s="5" t="s">
        <v>2283</v>
      </c>
      <c r="C828" s="5" t="s">
        <v>2284</v>
      </c>
      <c r="D828" s="5" t="s">
        <v>2285</v>
      </c>
      <c r="E828" s="5" t="s">
        <v>117</v>
      </c>
      <c r="F828" s="5">
        <v>58</v>
      </c>
      <c r="G828" s="5">
        <v>57</v>
      </c>
    </row>
    <row r="829" spans="1:7" x14ac:dyDescent="0.45">
      <c r="A829" s="5" t="s">
        <v>2286</v>
      </c>
      <c r="B829" s="5" t="s">
        <v>2287</v>
      </c>
      <c r="C829" s="5" t="s">
        <v>1292</v>
      </c>
      <c r="D829" s="5" t="s">
        <v>2288</v>
      </c>
      <c r="E829" s="5" t="s">
        <v>824</v>
      </c>
      <c r="F829" s="5">
        <v>146</v>
      </c>
      <c r="G829" s="5">
        <v>97</v>
      </c>
    </row>
    <row r="830" spans="1:7" x14ac:dyDescent="0.45">
      <c r="A830" s="5" t="s">
        <v>2289</v>
      </c>
      <c r="B830" s="5" t="s">
        <v>2290</v>
      </c>
      <c r="C830" s="5" t="s">
        <v>1292</v>
      </c>
      <c r="D830" s="5" t="s">
        <v>2291</v>
      </c>
      <c r="E830" s="5" t="s">
        <v>824</v>
      </c>
      <c r="F830" s="5">
        <v>146</v>
      </c>
      <c r="G830" s="5">
        <v>97</v>
      </c>
    </row>
    <row r="831" spans="1:7" x14ac:dyDescent="0.45">
      <c r="A831" s="5" t="s">
        <v>2292</v>
      </c>
      <c r="B831" s="5" t="s">
        <v>2293</v>
      </c>
      <c r="C831" s="5" t="s">
        <v>2294</v>
      </c>
      <c r="D831" s="5" t="s">
        <v>2295</v>
      </c>
      <c r="E831" s="5" t="s">
        <v>1312</v>
      </c>
      <c r="F831" s="5">
        <v>9031</v>
      </c>
      <c r="G831" s="5">
        <v>4567</v>
      </c>
    </row>
    <row r="832" spans="1:7" x14ac:dyDescent="0.45">
      <c r="A832" s="5" t="s">
        <v>2296</v>
      </c>
      <c r="B832" s="5" t="s">
        <v>2297</v>
      </c>
      <c r="C832" s="5" t="s">
        <v>2294</v>
      </c>
      <c r="D832" s="5" t="s">
        <v>2298</v>
      </c>
      <c r="E832" s="5" t="s">
        <v>1312</v>
      </c>
      <c r="F832" s="5">
        <v>8597</v>
      </c>
      <c r="G832" s="5">
        <v>4728</v>
      </c>
    </row>
    <row r="833" spans="1:7" x14ac:dyDescent="0.45">
      <c r="A833" s="5" t="s">
        <v>2299</v>
      </c>
      <c r="B833" s="5" t="s">
        <v>2300</v>
      </c>
      <c r="C833" s="5" t="s">
        <v>2301</v>
      </c>
      <c r="D833" s="5" t="s">
        <v>2302</v>
      </c>
      <c r="E833" s="5" t="s">
        <v>1390</v>
      </c>
      <c r="F833" s="5">
        <v>10068</v>
      </c>
      <c r="G833" s="5">
        <v>5291</v>
      </c>
    </row>
    <row r="834" spans="1:7" x14ac:dyDescent="0.45">
      <c r="A834" s="5" t="s">
        <v>2303</v>
      </c>
      <c r="B834" s="5" t="s">
        <v>2304</v>
      </c>
      <c r="C834" s="5" t="s">
        <v>1399</v>
      </c>
      <c r="D834" s="5" t="s">
        <v>2305</v>
      </c>
      <c r="E834" s="5" t="s">
        <v>311</v>
      </c>
      <c r="F834" s="5">
        <v>58</v>
      </c>
      <c r="G834" s="5">
        <v>57</v>
      </c>
    </row>
    <row r="835" spans="1:7" x14ac:dyDescent="0.45">
      <c r="A835" s="5" t="s">
        <v>2306</v>
      </c>
      <c r="B835" s="5" t="s">
        <v>2307</v>
      </c>
      <c r="C835" s="5" t="s">
        <v>2308</v>
      </c>
      <c r="D835" s="5" t="s">
        <v>2309</v>
      </c>
      <c r="E835" s="5" t="s">
        <v>46</v>
      </c>
      <c r="F835" s="5">
        <v>1100</v>
      </c>
      <c r="G835" s="5">
        <v>1077</v>
      </c>
    </row>
    <row r="836" spans="1:7" x14ac:dyDescent="0.45">
      <c r="A836" s="5" t="s">
        <v>2310</v>
      </c>
      <c r="B836" s="5" t="s">
        <v>2311</v>
      </c>
      <c r="C836" s="5" t="s">
        <v>2312</v>
      </c>
      <c r="D836" s="5" t="s">
        <v>2313</v>
      </c>
      <c r="E836" s="5" t="s">
        <v>311</v>
      </c>
      <c r="F836" s="5">
        <v>1782</v>
      </c>
      <c r="G836" s="5">
        <v>715</v>
      </c>
    </row>
    <row r="837" spans="1:7" x14ac:dyDescent="0.45">
      <c r="A837" s="5" t="s">
        <v>2314</v>
      </c>
      <c r="B837" s="5" t="s">
        <v>2315</v>
      </c>
      <c r="C837" s="5" t="s">
        <v>2316</v>
      </c>
      <c r="D837" s="5" t="s">
        <v>2317</v>
      </c>
      <c r="E837" s="5" t="s">
        <v>720</v>
      </c>
      <c r="F837" s="5">
        <v>169</v>
      </c>
      <c r="G837" s="5">
        <v>60</v>
      </c>
    </row>
    <row r="838" spans="1:7" x14ac:dyDescent="0.45">
      <c r="A838" s="5" t="s">
        <v>2318</v>
      </c>
      <c r="B838" s="5" t="s">
        <v>2319</v>
      </c>
      <c r="C838" s="5" t="s">
        <v>2316</v>
      </c>
      <c r="D838" s="5" t="s">
        <v>2320</v>
      </c>
      <c r="E838" s="5" t="s">
        <v>720</v>
      </c>
      <c r="F838" s="5">
        <v>272</v>
      </c>
      <c r="G838" s="5">
        <v>83</v>
      </c>
    </row>
    <row r="839" spans="1:7" x14ac:dyDescent="0.45">
      <c r="A839" s="5" t="s">
        <v>2321</v>
      </c>
      <c r="B839" s="5" t="s">
        <v>2322</v>
      </c>
      <c r="C839" s="5" t="s">
        <v>2316</v>
      </c>
      <c r="D839" s="5" t="s">
        <v>2189</v>
      </c>
      <c r="E839" s="5" t="s">
        <v>720</v>
      </c>
      <c r="F839" s="5">
        <v>1285</v>
      </c>
      <c r="G839" s="5">
        <v>420</v>
      </c>
    </row>
    <row r="840" spans="1:7" x14ac:dyDescent="0.45">
      <c r="A840" s="5" t="s">
        <v>2323</v>
      </c>
      <c r="B840" s="5" t="s">
        <v>2324</v>
      </c>
      <c r="C840" s="5" t="s">
        <v>2325</v>
      </c>
      <c r="D840" s="5" t="s">
        <v>2326</v>
      </c>
      <c r="E840" s="5" t="s">
        <v>78</v>
      </c>
      <c r="F840" s="5">
        <v>216</v>
      </c>
      <c r="G840" s="5">
        <v>197</v>
      </c>
    </row>
    <row r="841" spans="1:7" x14ac:dyDescent="0.45">
      <c r="A841" s="5" t="s">
        <v>2327</v>
      </c>
      <c r="B841" s="5" t="s">
        <v>2328</v>
      </c>
      <c r="C841" s="5" t="s">
        <v>2329</v>
      </c>
      <c r="D841" s="5" t="s">
        <v>2330</v>
      </c>
      <c r="E841" s="5" t="s">
        <v>68</v>
      </c>
      <c r="F841" s="5">
        <v>441</v>
      </c>
      <c r="G841" s="5">
        <v>232</v>
      </c>
    </row>
    <row r="842" spans="1:7" x14ac:dyDescent="0.45">
      <c r="A842" s="5" t="s">
        <v>2331</v>
      </c>
      <c r="B842" s="5" t="s">
        <v>2332</v>
      </c>
      <c r="C842" s="5" t="s">
        <v>2329</v>
      </c>
      <c r="D842" s="5" t="s">
        <v>2192</v>
      </c>
      <c r="E842" s="5" t="s">
        <v>68</v>
      </c>
      <c r="F842" s="5">
        <v>950</v>
      </c>
      <c r="G842" s="5">
        <v>500</v>
      </c>
    </row>
    <row r="843" spans="1:7" x14ac:dyDescent="0.45">
      <c r="A843" s="5" t="s">
        <v>2333</v>
      </c>
      <c r="B843" s="5" t="s">
        <v>2334</v>
      </c>
      <c r="C843" s="5" t="s">
        <v>2335</v>
      </c>
      <c r="D843" s="5" t="s">
        <v>2336</v>
      </c>
      <c r="E843" s="5" t="s">
        <v>186</v>
      </c>
      <c r="F843" s="5">
        <v>864</v>
      </c>
      <c r="G843" s="5">
        <v>443</v>
      </c>
    </row>
    <row r="844" spans="1:7" x14ac:dyDescent="0.45">
      <c r="A844" s="5" t="s">
        <v>2337</v>
      </c>
      <c r="B844" s="5" t="s">
        <v>2338</v>
      </c>
      <c r="C844" s="5" t="s">
        <v>2335</v>
      </c>
      <c r="D844" s="5" t="s">
        <v>2339</v>
      </c>
      <c r="E844" s="5" t="s">
        <v>186</v>
      </c>
      <c r="F844" s="5">
        <v>1471</v>
      </c>
      <c r="G844" s="5">
        <v>766</v>
      </c>
    </row>
    <row r="845" spans="1:7" x14ac:dyDescent="0.45">
      <c r="A845" s="5" t="s">
        <v>2340</v>
      </c>
      <c r="B845" s="5" t="s">
        <v>2341</v>
      </c>
      <c r="C845" s="5" t="s">
        <v>2342</v>
      </c>
      <c r="D845" s="5" t="s">
        <v>2343</v>
      </c>
      <c r="E845" s="5" t="s">
        <v>569</v>
      </c>
      <c r="F845" s="5">
        <v>18611</v>
      </c>
      <c r="G845" s="5">
        <v>14661</v>
      </c>
    </row>
    <row r="846" spans="1:7" x14ac:dyDescent="0.45">
      <c r="A846" s="5" t="s">
        <v>2344</v>
      </c>
      <c r="B846" s="5" t="s">
        <v>2345</v>
      </c>
      <c r="C846" s="5" t="s">
        <v>2342</v>
      </c>
      <c r="D846" s="5" t="s">
        <v>2346</v>
      </c>
      <c r="E846" s="5" t="s">
        <v>569</v>
      </c>
      <c r="F846" s="5">
        <v>24716</v>
      </c>
      <c r="G846" s="5">
        <v>17611</v>
      </c>
    </row>
    <row r="847" spans="1:7" x14ac:dyDescent="0.45">
      <c r="A847" s="5" t="s">
        <v>2347</v>
      </c>
      <c r="B847" s="5" t="s">
        <v>2348</v>
      </c>
      <c r="C847" s="5" t="s">
        <v>2349</v>
      </c>
      <c r="D847" s="5" t="s">
        <v>2350</v>
      </c>
      <c r="E847" s="5" t="s">
        <v>1105</v>
      </c>
      <c r="F847" s="5">
        <v>550</v>
      </c>
      <c r="G847" s="5">
        <v>507</v>
      </c>
    </row>
    <row r="848" spans="1:7" x14ac:dyDescent="0.45">
      <c r="A848" s="5" t="s">
        <v>2351</v>
      </c>
      <c r="B848" s="5" t="s">
        <v>2352</v>
      </c>
      <c r="C848" s="5" t="s">
        <v>2353</v>
      </c>
      <c r="D848" s="5" t="s">
        <v>2354</v>
      </c>
      <c r="E848" s="5" t="s">
        <v>1057</v>
      </c>
      <c r="F848" s="5">
        <v>575</v>
      </c>
      <c r="G848" s="5">
        <v>213</v>
      </c>
    </row>
    <row r="849" spans="1:7" x14ac:dyDescent="0.45">
      <c r="A849" s="5" t="s">
        <v>2355</v>
      </c>
      <c r="B849" s="5" t="s">
        <v>2356</v>
      </c>
      <c r="C849" s="5" t="s">
        <v>2353</v>
      </c>
      <c r="D849" s="5" t="s">
        <v>2244</v>
      </c>
      <c r="E849" s="5" t="s">
        <v>1057</v>
      </c>
      <c r="F849" s="5">
        <v>761</v>
      </c>
      <c r="G849" s="5">
        <v>275</v>
      </c>
    </row>
    <row r="850" spans="1:7" x14ac:dyDescent="0.45">
      <c r="A850" s="5" t="s">
        <v>2357</v>
      </c>
      <c r="B850" s="5" t="s">
        <v>2358</v>
      </c>
      <c r="C850" s="5" t="s">
        <v>2353</v>
      </c>
      <c r="D850" s="5" t="s">
        <v>2359</v>
      </c>
      <c r="E850" s="5" t="s">
        <v>1057</v>
      </c>
      <c r="F850" s="5">
        <v>1204</v>
      </c>
      <c r="G850" s="5">
        <v>344</v>
      </c>
    </row>
    <row r="851" spans="1:7" x14ac:dyDescent="0.45">
      <c r="A851" s="5" t="s">
        <v>2360</v>
      </c>
      <c r="B851" s="5" t="s">
        <v>2361</v>
      </c>
      <c r="C851" s="5" t="s">
        <v>1567</v>
      </c>
      <c r="D851" s="5" t="s">
        <v>2362</v>
      </c>
      <c r="E851" s="5" t="s">
        <v>158</v>
      </c>
      <c r="F851" s="5">
        <v>607</v>
      </c>
      <c r="G851" s="5">
        <v>247</v>
      </c>
    </row>
    <row r="852" spans="1:7" x14ac:dyDescent="0.45">
      <c r="A852" s="5" t="s">
        <v>2363</v>
      </c>
      <c r="B852" s="5" t="s">
        <v>2364</v>
      </c>
      <c r="C852" s="5" t="s">
        <v>1567</v>
      </c>
      <c r="D852" s="5" t="s">
        <v>2365</v>
      </c>
      <c r="E852" s="5" t="s">
        <v>158</v>
      </c>
      <c r="F852" s="5">
        <v>924</v>
      </c>
      <c r="G852" s="5">
        <v>365</v>
      </c>
    </row>
    <row r="853" spans="1:7" x14ac:dyDescent="0.45">
      <c r="A853" s="5" t="s">
        <v>2366</v>
      </c>
      <c r="B853" s="5" t="s">
        <v>2367</v>
      </c>
      <c r="C853" s="5" t="s">
        <v>2368</v>
      </c>
      <c r="D853" s="5" t="s">
        <v>2369</v>
      </c>
      <c r="E853" s="5" t="s">
        <v>28</v>
      </c>
      <c r="F853" s="5">
        <v>104</v>
      </c>
      <c r="G853" s="5">
        <v>57</v>
      </c>
    </row>
    <row r="854" spans="1:7" x14ac:dyDescent="0.45">
      <c r="A854" s="5" t="s">
        <v>2370</v>
      </c>
      <c r="B854" s="5" t="s">
        <v>2371</v>
      </c>
      <c r="C854" s="5" t="s">
        <v>2372</v>
      </c>
      <c r="D854" s="5" t="s">
        <v>2373</v>
      </c>
      <c r="E854" s="5" t="s">
        <v>54</v>
      </c>
      <c r="F854" s="5">
        <v>98</v>
      </c>
      <c r="G854" s="5">
        <v>67</v>
      </c>
    </row>
    <row r="855" spans="1:7" x14ac:dyDescent="0.45">
      <c r="A855" s="5" t="s">
        <v>2374</v>
      </c>
      <c r="B855" s="5" t="s">
        <v>2375</v>
      </c>
      <c r="C855" s="5" t="s">
        <v>2376</v>
      </c>
      <c r="D855" s="5" t="s">
        <v>2377</v>
      </c>
      <c r="E855" s="5" t="s">
        <v>1856</v>
      </c>
      <c r="F855" s="5">
        <v>117</v>
      </c>
      <c r="G855" s="5">
        <v>58</v>
      </c>
    </row>
    <row r="856" spans="1:7" x14ac:dyDescent="0.45">
      <c r="A856" s="5" t="s">
        <v>2378</v>
      </c>
      <c r="B856" s="5" t="s">
        <v>2379</v>
      </c>
      <c r="C856" s="5" t="s">
        <v>2380</v>
      </c>
      <c r="D856" s="5" t="s">
        <v>2381</v>
      </c>
      <c r="E856" s="5" t="s">
        <v>621</v>
      </c>
      <c r="F856" s="5">
        <v>60</v>
      </c>
      <c r="G856" s="5">
        <v>57</v>
      </c>
    </row>
    <row r="857" spans="1:7" x14ac:dyDescent="0.45">
      <c r="A857" s="5" t="s">
        <v>2382</v>
      </c>
      <c r="B857" s="5" t="s">
        <v>2383</v>
      </c>
      <c r="C857" s="5" t="s">
        <v>2384</v>
      </c>
      <c r="D857" s="5" t="s">
        <v>2129</v>
      </c>
      <c r="E857" s="5" t="s">
        <v>2385</v>
      </c>
      <c r="F857" s="5">
        <v>99</v>
      </c>
      <c r="G857" s="5">
        <v>94</v>
      </c>
    </row>
    <row r="858" spans="1:7" x14ac:dyDescent="0.45">
      <c r="A858" s="5" t="s">
        <v>2386</v>
      </c>
      <c r="B858" s="5" t="s">
        <v>2387</v>
      </c>
      <c r="C858" s="5" t="s">
        <v>1612</v>
      </c>
      <c r="D858" s="5" t="s">
        <v>2388</v>
      </c>
      <c r="E858" s="5" t="s">
        <v>621</v>
      </c>
      <c r="F858" s="5">
        <v>89</v>
      </c>
      <c r="G858" s="5">
        <v>57</v>
      </c>
    </row>
    <row r="859" spans="1:7" x14ac:dyDescent="0.45">
      <c r="A859" s="5" t="s">
        <v>2389</v>
      </c>
      <c r="B859" s="5" t="s">
        <v>2390</v>
      </c>
      <c r="C859" s="5" t="s">
        <v>1612</v>
      </c>
      <c r="D859" s="5" t="s">
        <v>2150</v>
      </c>
      <c r="E859" s="5" t="s">
        <v>621</v>
      </c>
      <c r="F859" s="5">
        <v>89</v>
      </c>
      <c r="G859" s="5">
        <v>57</v>
      </c>
    </row>
    <row r="860" spans="1:7" x14ac:dyDescent="0.45">
      <c r="A860" s="5" t="s">
        <v>2391</v>
      </c>
      <c r="B860" s="5" t="s">
        <v>2392</v>
      </c>
      <c r="C860" s="5" t="s">
        <v>1612</v>
      </c>
      <c r="D860" s="5" t="s">
        <v>2393</v>
      </c>
      <c r="E860" s="5" t="s">
        <v>621</v>
      </c>
      <c r="F860" s="5">
        <v>132</v>
      </c>
      <c r="G860" s="5">
        <v>57</v>
      </c>
    </row>
    <row r="861" spans="1:7" x14ac:dyDescent="0.45">
      <c r="A861" s="5" t="s">
        <v>2394</v>
      </c>
      <c r="B861" s="5" t="s">
        <v>2395</v>
      </c>
      <c r="C861" s="5" t="s">
        <v>1617</v>
      </c>
      <c r="D861" s="5" t="s">
        <v>2396</v>
      </c>
      <c r="E861" s="5" t="s">
        <v>196</v>
      </c>
      <c r="F861" s="5">
        <v>65</v>
      </c>
      <c r="G861" s="5">
        <v>59</v>
      </c>
    </row>
    <row r="862" spans="1:7" x14ac:dyDescent="0.45">
      <c r="A862" s="5" t="s">
        <v>2397</v>
      </c>
      <c r="B862" s="5" t="s">
        <v>2398</v>
      </c>
      <c r="C862" s="5" t="s">
        <v>2399</v>
      </c>
      <c r="D862" s="5" t="s">
        <v>2400</v>
      </c>
      <c r="E862" s="5" t="s">
        <v>2401</v>
      </c>
      <c r="F862" s="5">
        <v>1100</v>
      </c>
      <c r="G862" s="5">
        <v>1074</v>
      </c>
    </row>
    <row r="863" spans="1:7" x14ac:dyDescent="0.45">
      <c r="A863" s="5" t="s">
        <v>2402</v>
      </c>
      <c r="B863" s="5" t="s">
        <v>2398</v>
      </c>
      <c r="C863" s="5" t="s">
        <v>2399</v>
      </c>
      <c r="D863" s="5" t="s">
        <v>2403</v>
      </c>
      <c r="E863" s="5" t="s">
        <v>2401</v>
      </c>
      <c r="F863" s="5">
        <v>1356</v>
      </c>
      <c r="G863" s="5">
        <v>1258</v>
      </c>
    </row>
    <row r="864" spans="1:7" x14ac:dyDescent="0.45">
      <c r="A864" s="5" t="s">
        <v>2404</v>
      </c>
      <c r="B864" s="5" t="s">
        <v>2398</v>
      </c>
      <c r="C864" s="5" t="s">
        <v>2399</v>
      </c>
      <c r="D864" s="5" t="s">
        <v>2405</v>
      </c>
      <c r="E864" s="5" t="s">
        <v>2401</v>
      </c>
      <c r="F864" s="5">
        <v>986</v>
      </c>
      <c r="G864" s="5">
        <v>528</v>
      </c>
    </row>
    <row r="865" spans="1:7" x14ac:dyDescent="0.45">
      <c r="A865" s="5" t="s">
        <v>2406</v>
      </c>
      <c r="B865" s="5" t="s">
        <v>2407</v>
      </c>
      <c r="C865" s="5" t="s">
        <v>2408</v>
      </c>
      <c r="D865" s="5" t="s">
        <v>2124</v>
      </c>
      <c r="E865" s="5" t="s">
        <v>2409</v>
      </c>
      <c r="F865" s="5">
        <v>122</v>
      </c>
      <c r="G865" s="5">
        <v>57</v>
      </c>
    </row>
    <row r="866" spans="1:7" x14ac:dyDescent="0.45">
      <c r="A866" s="5" t="s">
        <v>2410</v>
      </c>
      <c r="B866" s="5" t="s">
        <v>2411</v>
      </c>
      <c r="C866" s="5" t="s">
        <v>2408</v>
      </c>
      <c r="D866" s="5" t="s">
        <v>2124</v>
      </c>
      <c r="E866" s="5" t="s">
        <v>2409</v>
      </c>
      <c r="F866" s="5">
        <v>122</v>
      </c>
      <c r="G866" s="5">
        <v>57</v>
      </c>
    </row>
    <row r="867" spans="1:7" x14ac:dyDescent="0.45">
      <c r="A867" s="5" t="s">
        <v>2412</v>
      </c>
      <c r="B867" s="5" t="s">
        <v>2413</v>
      </c>
      <c r="C867" s="5" t="s">
        <v>2408</v>
      </c>
      <c r="D867" s="5" t="s">
        <v>2133</v>
      </c>
      <c r="E867" s="5" t="s">
        <v>2409</v>
      </c>
      <c r="F867" s="5">
        <v>66</v>
      </c>
      <c r="G867" s="5">
        <v>57</v>
      </c>
    </row>
    <row r="868" spans="1:7" x14ac:dyDescent="0.45">
      <c r="A868" s="5" t="s">
        <v>2414</v>
      </c>
      <c r="B868" s="5" t="s">
        <v>2415</v>
      </c>
      <c r="C868" s="5" t="s">
        <v>2408</v>
      </c>
      <c r="D868" s="5" t="s">
        <v>2416</v>
      </c>
      <c r="E868" s="5" t="s">
        <v>2409</v>
      </c>
      <c r="F868" s="5">
        <v>191</v>
      </c>
      <c r="G868" s="5">
        <v>160</v>
      </c>
    </row>
    <row r="869" spans="1:7" x14ac:dyDescent="0.45">
      <c r="A869" s="5" t="s">
        <v>2417</v>
      </c>
      <c r="B869" s="5" t="s">
        <v>2418</v>
      </c>
      <c r="C869" s="5" t="s">
        <v>2408</v>
      </c>
      <c r="D869" s="5" t="s">
        <v>2419</v>
      </c>
      <c r="E869" s="5" t="s">
        <v>2409</v>
      </c>
      <c r="F869" s="5">
        <v>321</v>
      </c>
      <c r="G869" s="5">
        <v>254</v>
      </c>
    </row>
    <row r="870" spans="1:7" x14ac:dyDescent="0.45">
      <c r="A870" s="5" t="s">
        <v>2420</v>
      </c>
      <c r="B870" s="5" t="s">
        <v>2421</v>
      </c>
      <c r="C870" s="5" t="s">
        <v>2422</v>
      </c>
      <c r="D870" s="5" t="s">
        <v>2423</v>
      </c>
      <c r="E870" s="5" t="s">
        <v>151</v>
      </c>
      <c r="F870" s="5">
        <v>68</v>
      </c>
      <c r="G870" s="5">
        <v>51</v>
      </c>
    </row>
    <row r="871" spans="1:7" x14ac:dyDescent="0.45">
      <c r="A871" s="5" t="s">
        <v>2424</v>
      </c>
      <c r="B871" s="5" t="s">
        <v>2425</v>
      </c>
      <c r="C871" s="5" t="s">
        <v>2422</v>
      </c>
      <c r="D871" s="5" t="s">
        <v>2189</v>
      </c>
      <c r="E871" s="5" t="s">
        <v>151</v>
      </c>
      <c r="F871" s="5">
        <v>69</v>
      </c>
      <c r="G871" s="5">
        <v>51</v>
      </c>
    </row>
    <row r="872" spans="1:7" x14ac:dyDescent="0.45">
      <c r="A872" s="5" t="s">
        <v>2426</v>
      </c>
      <c r="B872" s="5" t="s">
        <v>2427</v>
      </c>
      <c r="C872" s="5" t="s">
        <v>2428</v>
      </c>
      <c r="D872" s="5" t="s">
        <v>2429</v>
      </c>
      <c r="E872" s="5" t="s">
        <v>387</v>
      </c>
      <c r="F872" s="5">
        <v>426</v>
      </c>
      <c r="G872" s="5">
        <v>231</v>
      </c>
    </row>
    <row r="873" spans="1:7" x14ac:dyDescent="0.45">
      <c r="A873" s="5" t="s">
        <v>2430</v>
      </c>
      <c r="B873" s="5" t="s">
        <v>2431</v>
      </c>
      <c r="C873" s="5" t="s">
        <v>2428</v>
      </c>
      <c r="D873" s="5" t="s">
        <v>2432</v>
      </c>
      <c r="E873" s="5" t="s">
        <v>387</v>
      </c>
      <c r="F873" s="5">
        <v>120</v>
      </c>
      <c r="G873" s="5">
        <v>63</v>
      </c>
    </row>
    <row r="874" spans="1:7" x14ac:dyDescent="0.45">
      <c r="A874" s="5" t="s">
        <v>2433</v>
      </c>
      <c r="B874" s="5" t="s">
        <v>2434</v>
      </c>
      <c r="C874" s="5" t="s">
        <v>2428</v>
      </c>
      <c r="D874" s="5" t="s">
        <v>2435</v>
      </c>
      <c r="E874" s="5" t="s">
        <v>387</v>
      </c>
      <c r="F874" s="5">
        <v>169</v>
      </c>
      <c r="G874" s="5">
        <v>89</v>
      </c>
    </row>
    <row r="875" spans="1:7" x14ac:dyDescent="0.45">
      <c r="A875" s="5" t="s">
        <v>2436</v>
      </c>
      <c r="B875" s="5" t="s">
        <v>2437</v>
      </c>
      <c r="C875" s="5" t="s">
        <v>2438</v>
      </c>
      <c r="D875" s="5" t="s">
        <v>2439</v>
      </c>
      <c r="E875" s="5" t="s">
        <v>68</v>
      </c>
      <c r="F875" s="5">
        <v>507</v>
      </c>
      <c r="G875" s="5">
        <v>486</v>
      </c>
    </row>
    <row r="876" spans="1:7" x14ac:dyDescent="0.45">
      <c r="A876" s="5" t="s">
        <v>2440</v>
      </c>
      <c r="B876" s="5" t="s">
        <v>2441</v>
      </c>
      <c r="C876" s="5" t="s">
        <v>2442</v>
      </c>
      <c r="D876" s="5" t="s">
        <v>2443</v>
      </c>
      <c r="E876" s="5" t="s">
        <v>2444</v>
      </c>
      <c r="F876" s="5">
        <v>733</v>
      </c>
      <c r="G876" s="5">
        <v>600</v>
      </c>
    </row>
    <row r="877" spans="1:7" x14ac:dyDescent="0.45">
      <c r="A877" s="5" t="s">
        <v>2445</v>
      </c>
      <c r="B877" s="5" t="s">
        <v>2446</v>
      </c>
      <c r="C877" s="5" t="s">
        <v>2442</v>
      </c>
      <c r="D877" s="5" t="s">
        <v>2443</v>
      </c>
      <c r="E877" s="5" t="s">
        <v>1057</v>
      </c>
      <c r="F877" s="5">
        <v>718</v>
      </c>
      <c r="G877" s="5">
        <v>600</v>
      </c>
    </row>
    <row r="878" spans="1:7" x14ac:dyDescent="0.45">
      <c r="A878" s="5" t="s">
        <v>2447</v>
      </c>
      <c r="B878" s="5" t="s">
        <v>2448</v>
      </c>
      <c r="C878" s="5" t="s">
        <v>2449</v>
      </c>
      <c r="D878" s="5" t="s">
        <v>2450</v>
      </c>
      <c r="E878" s="5" t="s">
        <v>68</v>
      </c>
      <c r="F878" s="5">
        <v>293</v>
      </c>
      <c r="G878" s="5">
        <v>198</v>
      </c>
    </row>
    <row r="879" spans="1:7" x14ac:dyDescent="0.45">
      <c r="A879" s="5" t="s">
        <v>2451</v>
      </c>
      <c r="B879" s="5" t="s">
        <v>2452</v>
      </c>
      <c r="C879" s="5" t="s">
        <v>2449</v>
      </c>
      <c r="D879" s="5" t="s">
        <v>2453</v>
      </c>
      <c r="E879" s="5" t="s">
        <v>68</v>
      </c>
      <c r="F879" s="5">
        <v>785</v>
      </c>
      <c r="G879" s="5">
        <v>361</v>
      </c>
    </row>
    <row r="880" spans="1:7" x14ac:dyDescent="0.45">
      <c r="A880" s="5" t="s">
        <v>2454</v>
      </c>
      <c r="B880" s="5" t="s">
        <v>2455</v>
      </c>
      <c r="C880" s="5" t="s">
        <v>1793</v>
      </c>
      <c r="D880" s="5" t="s">
        <v>2456</v>
      </c>
      <c r="E880" s="5" t="s">
        <v>1238</v>
      </c>
      <c r="F880" s="5">
        <v>3454</v>
      </c>
      <c r="G880" s="5">
        <v>1182</v>
      </c>
    </row>
    <row r="881" spans="1:7" x14ac:dyDescent="0.45">
      <c r="A881" s="5" t="s">
        <v>2457</v>
      </c>
      <c r="B881" s="5" t="s">
        <v>2458</v>
      </c>
      <c r="C881" s="5" t="s">
        <v>2459</v>
      </c>
      <c r="D881" s="5" t="s">
        <v>2460</v>
      </c>
      <c r="E881" s="5" t="s">
        <v>68</v>
      </c>
      <c r="F881" s="5">
        <v>3333</v>
      </c>
      <c r="G881" s="5">
        <v>1320</v>
      </c>
    </row>
    <row r="882" spans="1:7" x14ac:dyDescent="0.45">
      <c r="A882" s="5" t="s">
        <v>2461</v>
      </c>
      <c r="B882" s="5" t="s">
        <v>2462</v>
      </c>
      <c r="C882" s="5" t="s">
        <v>2463</v>
      </c>
      <c r="D882" s="5" t="s">
        <v>2464</v>
      </c>
      <c r="E882" s="5" t="s">
        <v>186</v>
      </c>
      <c r="F882" s="5">
        <v>11235</v>
      </c>
      <c r="G882" s="5">
        <v>6173</v>
      </c>
    </row>
    <row r="883" spans="1:7" x14ac:dyDescent="0.45">
      <c r="A883" s="5" t="s">
        <v>2465</v>
      </c>
      <c r="B883" s="5" t="s">
        <v>2466</v>
      </c>
      <c r="C883" s="5" t="s">
        <v>2467</v>
      </c>
      <c r="D883" s="5" t="s">
        <v>2468</v>
      </c>
      <c r="E883" s="5" t="s">
        <v>439</v>
      </c>
      <c r="F883" s="5">
        <v>849</v>
      </c>
      <c r="G883" s="5">
        <v>384</v>
      </c>
    </row>
    <row r="884" spans="1:7" x14ac:dyDescent="0.45">
      <c r="A884" s="5" t="s">
        <v>2469</v>
      </c>
      <c r="B884" s="5" t="s">
        <v>2470</v>
      </c>
      <c r="C884" s="5" t="s">
        <v>2471</v>
      </c>
      <c r="D884" s="5" t="s">
        <v>2472</v>
      </c>
      <c r="E884" s="5" t="s">
        <v>158</v>
      </c>
      <c r="F884" s="5">
        <v>770</v>
      </c>
      <c r="G884" s="5">
        <v>567</v>
      </c>
    </row>
    <row r="885" spans="1:7" x14ac:dyDescent="0.45">
      <c r="A885" s="5" t="s">
        <v>2473</v>
      </c>
      <c r="B885" s="5" t="s">
        <v>2474</v>
      </c>
      <c r="C885" s="5" t="s">
        <v>2471</v>
      </c>
      <c r="D885" s="5" t="s">
        <v>2202</v>
      </c>
      <c r="E885" s="5" t="s">
        <v>158</v>
      </c>
      <c r="F885" s="5">
        <v>243</v>
      </c>
      <c r="G885" s="5">
        <v>239</v>
      </c>
    </row>
    <row r="886" spans="1:7" x14ac:dyDescent="0.45">
      <c r="A886" s="5" t="s">
        <v>2475</v>
      </c>
      <c r="B886" s="5" t="s">
        <v>2476</v>
      </c>
      <c r="C886" s="5" t="s">
        <v>2477</v>
      </c>
      <c r="D886" s="5" t="s">
        <v>2478</v>
      </c>
      <c r="E886" s="5" t="s">
        <v>208</v>
      </c>
      <c r="F886" s="5">
        <v>4691</v>
      </c>
      <c r="G886" s="5">
        <v>3466</v>
      </c>
    </row>
    <row r="887" spans="1:7" x14ac:dyDescent="0.45">
      <c r="A887" s="5" t="s">
        <v>2479</v>
      </c>
      <c r="B887" s="5" t="s">
        <v>2480</v>
      </c>
      <c r="C887" s="5" t="s">
        <v>2481</v>
      </c>
      <c r="D887" s="5" t="s">
        <v>2439</v>
      </c>
      <c r="E887" s="5" t="s">
        <v>422</v>
      </c>
      <c r="F887" s="5">
        <v>97951</v>
      </c>
      <c r="G887" s="5">
        <v>45746</v>
      </c>
    </row>
    <row r="888" spans="1:7" x14ac:dyDescent="0.45">
      <c r="A888" s="5" t="s">
        <v>2482</v>
      </c>
      <c r="B888" s="5" t="s">
        <v>2483</v>
      </c>
      <c r="C888" s="5" t="s">
        <v>2481</v>
      </c>
      <c r="D888" s="5" t="s">
        <v>2460</v>
      </c>
      <c r="E888" s="5" t="s">
        <v>422</v>
      </c>
      <c r="F888" s="5">
        <v>24619</v>
      </c>
      <c r="G888" s="5">
        <v>10774</v>
      </c>
    </row>
    <row r="889" spans="1:7" x14ac:dyDescent="0.45">
      <c r="A889" s="5" t="s">
        <v>2484</v>
      </c>
      <c r="B889" s="5" t="s">
        <v>2485</v>
      </c>
      <c r="C889" s="5" t="s">
        <v>2486</v>
      </c>
      <c r="D889" s="5" t="s">
        <v>2205</v>
      </c>
      <c r="E889" s="5" t="s">
        <v>78</v>
      </c>
      <c r="F889" s="5">
        <v>1989</v>
      </c>
      <c r="G889" s="5">
        <v>650</v>
      </c>
    </row>
    <row r="890" spans="1:7" x14ac:dyDescent="0.45">
      <c r="A890" s="5" t="s">
        <v>2487</v>
      </c>
      <c r="B890" s="5" t="s">
        <v>2488</v>
      </c>
      <c r="C890" s="5" t="s">
        <v>2486</v>
      </c>
      <c r="D890" s="5" t="s">
        <v>2208</v>
      </c>
      <c r="E890" s="5" t="s">
        <v>78</v>
      </c>
      <c r="F890" s="5">
        <v>6210</v>
      </c>
      <c r="G890" s="5">
        <v>2817</v>
      </c>
    </row>
    <row r="891" spans="1:7" x14ac:dyDescent="0.45">
      <c r="A891" s="5" t="s">
        <v>2489</v>
      </c>
      <c r="B891" s="5" t="s">
        <v>2490</v>
      </c>
      <c r="C891" s="5" t="s">
        <v>2491</v>
      </c>
      <c r="D891" s="5" t="s">
        <v>2492</v>
      </c>
      <c r="E891" s="5" t="s">
        <v>1856</v>
      </c>
      <c r="F891" s="5">
        <v>3271</v>
      </c>
      <c r="G891" s="5">
        <v>2474</v>
      </c>
    </row>
    <row r="892" spans="1:7" x14ac:dyDescent="0.45">
      <c r="A892" s="5" t="s">
        <v>2493</v>
      </c>
      <c r="B892" s="5" t="s">
        <v>2494</v>
      </c>
      <c r="C892" s="5" t="s">
        <v>2491</v>
      </c>
      <c r="D892" s="5" t="s">
        <v>2492</v>
      </c>
      <c r="E892" s="5" t="s">
        <v>689</v>
      </c>
      <c r="F892" s="5">
        <v>2901</v>
      </c>
      <c r="G892" s="5">
        <v>2474</v>
      </c>
    </row>
    <row r="893" spans="1:7" x14ac:dyDescent="0.45">
      <c r="A893" s="5" t="s">
        <v>2495</v>
      </c>
      <c r="B893" s="5" t="s">
        <v>2496</v>
      </c>
      <c r="C893" s="5" t="s">
        <v>2497</v>
      </c>
      <c r="D893" s="5" t="s">
        <v>2498</v>
      </c>
      <c r="E893" s="5" t="s">
        <v>117</v>
      </c>
      <c r="F893" s="5">
        <v>5799</v>
      </c>
      <c r="G893" s="5">
        <v>2927</v>
      </c>
    </row>
    <row r="894" spans="1:7" x14ac:dyDescent="0.45">
      <c r="A894" s="5" t="s">
        <v>2499</v>
      </c>
      <c r="B894" s="5" t="s">
        <v>2500</v>
      </c>
      <c r="C894" s="5" t="s">
        <v>2497</v>
      </c>
      <c r="D894" s="5" t="s">
        <v>2501</v>
      </c>
      <c r="E894" s="5" t="s">
        <v>117</v>
      </c>
      <c r="F894" s="5">
        <v>20150</v>
      </c>
      <c r="G894" s="5">
        <v>10166</v>
      </c>
    </row>
    <row r="895" spans="1:7" x14ac:dyDescent="0.45">
      <c r="A895" s="5" t="s">
        <v>2502</v>
      </c>
      <c r="B895" s="5" t="s">
        <v>2503</v>
      </c>
      <c r="C895" s="5" t="s">
        <v>2497</v>
      </c>
      <c r="D895" s="5" t="s">
        <v>2504</v>
      </c>
      <c r="E895" s="5" t="s">
        <v>117</v>
      </c>
      <c r="F895" s="5">
        <v>5799</v>
      </c>
      <c r="G895" s="5">
        <v>2927</v>
      </c>
    </row>
    <row r="896" spans="1:7" x14ac:dyDescent="0.45">
      <c r="A896" s="5" t="s">
        <v>2505</v>
      </c>
      <c r="B896" s="5" t="s">
        <v>2506</v>
      </c>
      <c r="C896" s="5" t="s">
        <v>2497</v>
      </c>
      <c r="D896" s="5" t="s">
        <v>2507</v>
      </c>
      <c r="E896" s="5" t="s">
        <v>117</v>
      </c>
      <c r="F896" s="5">
        <v>20150</v>
      </c>
      <c r="G896" s="5">
        <v>10166</v>
      </c>
    </row>
    <row r="897" spans="1:7" x14ac:dyDescent="0.45">
      <c r="A897" s="5" t="s">
        <v>2508</v>
      </c>
      <c r="B897" s="5" t="s">
        <v>2509</v>
      </c>
      <c r="C897" s="5" t="s">
        <v>2510</v>
      </c>
      <c r="D897" s="5" t="s">
        <v>2511</v>
      </c>
      <c r="E897" s="5" t="s">
        <v>2512</v>
      </c>
      <c r="F897" s="5">
        <v>12419</v>
      </c>
      <c r="G897" s="5">
        <v>8075</v>
      </c>
    </row>
    <row r="898" spans="1:7" x14ac:dyDescent="0.45">
      <c r="A898" s="5" t="s">
        <v>2513</v>
      </c>
      <c r="B898" s="5" t="s">
        <v>2514</v>
      </c>
      <c r="C898" s="5" t="s">
        <v>2510</v>
      </c>
      <c r="D898" s="5" t="s">
        <v>2515</v>
      </c>
      <c r="E898" s="5" t="s">
        <v>2512</v>
      </c>
      <c r="F898" s="5">
        <v>21988</v>
      </c>
      <c r="G898" s="5">
        <v>18224</v>
      </c>
    </row>
    <row r="899" spans="1:7" x14ac:dyDescent="0.45">
      <c r="A899" s="5" t="s">
        <v>2516</v>
      </c>
      <c r="B899" s="5" t="s">
        <v>2517</v>
      </c>
      <c r="C899" s="5" t="s">
        <v>2510</v>
      </c>
      <c r="D899" s="5" t="s">
        <v>2518</v>
      </c>
      <c r="E899" s="5" t="s">
        <v>2512</v>
      </c>
      <c r="F899" s="5">
        <v>38693</v>
      </c>
      <c r="G899" s="5">
        <v>18118</v>
      </c>
    </row>
    <row r="900" spans="1:7" x14ac:dyDescent="0.45">
      <c r="A900" s="5" t="s">
        <v>2519</v>
      </c>
      <c r="B900" s="5" t="s">
        <v>2520</v>
      </c>
      <c r="C900" s="5" t="s">
        <v>2521</v>
      </c>
      <c r="D900" s="5" t="s">
        <v>2522</v>
      </c>
      <c r="E900" s="5" t="s">
        <v>238</v>
      </c>
      <c r="F900" s="5">
        <v>77417</v>
      </c>
      <c r="G900" s="5">
        <v>29430</v>
      </c>
    </row>
    <row r="901" spans="1:7" x14ac:dyDescent="0.45">
      <c r="A901" s="5" t="s">
        <v>2523</v>
      </c>
      <c r="B901" s="5" t="s">
        <v>2524</v>
      </c>
      <c r="C901" s="5" t="s">
        <v>2525</v>
      </c>
      <c r="D901" s="5" t="s">
        <v>2526</v>
      </c>
      <c r="E901" s="5" t="s">
        <v>2527</v>
      </c>
      <c r="F901" s="5">
        <v>2493</v>
      </c>
      <c r="G901" s="5">
        <v>2456</v>
      </c>
    </row>
    <row r="902" spans="1:7" x14ac:dyDescent="0.45">
      <c r="A902" s="5" t="s">
        <v>2528</v>
      </c>
      <c r="B902" s="5" t="s">
        <v>2529</v>
      </c>
      <c r="C902" s="5" t="s">
        <v>2530</v>
      </c>
      <c r="D902" s="5" t="s">
        <v>2531</v>
      </c>
      <c r="E902" s="5" t="s">
        <v>117</v>
      </c>
      <c r="F902" s="5">
        <v>2168</v>
      </c>
      <c r="G902" s="5">
        <v>1445</v>
      </c>
    </row>
    <row r="903" spans="1:7" x14ac:dyDescent="0.45">
      <c r="A903" s="5" t="s">
        <v>2532</v>
      </c>
      <c r="B903" s="5" t="s">
        <v>2533</v>
      </c>
      <c r="C903" s="5" t="s">
        <v>2534</v>
      </c>
      <c r="D903" s="5" t="s">
        <v>2439</v>
      </c>
      <c r="E903" s="5" t="s">
        <v>2160</v>
      </c>
      <c r="F903" s="5">
        <v>995</v>
      </c>
      <c r="G903" s="5">
        <v>853</v>
      </c>
    </row>
    <row r="904" spans="1:7" x14ac:dyDescent="0.45">
      <c r="A904" s="5" t="s">
        <v>2535</v>
      </c>
      <c r="B904" s="5" t="s">
        <v>2536</v>
      </c>
      <c r="C904" s="5" t="s">
        <v>2537</v>
      </c>
      <c r="D904" s="5" t="s">
        <v>2538</v>
      </c>
      <c r="E904" s="5" t="s">
        <v>1312</v>
      </c>
      <c r="F904" s="5">
        <v>945</v>
      </c>
      <c r="G904" s="5">
        <v>616</v>
      </c>
    </row>
    <row r="905" spans="1:7" x14ac:dyDescent="0.45">
      <c r="A905" s="5" t="s">
        <v>2539</v>
      </c>
      <c r="B905" s="5" t="s">
        <v>2540</v>
      </c>
      <c r="C905" s="5" t="s">
        <v>2537</v>
      </c>
      <c r="D905" s="5" t="s">
        <v>2541</v>
      </c>
      <c r="E905" s="5" t="s">
        <v>1312</v>
      </c>
      <c r="F905" s="5">
        <v>1195</v>
      </c>
      <c r="G905" s="5">
        <v>892</v>
      </c>
    </row>
    <row r="906" spans="1:7" x14ac:dyDescent="0.45">
      <c r="A906" s="5" t="s">
        <v>2542</v>
      </c>
      <c r="B906" s="5" t="s">
        <v>2543</v>
      </c>
      <c r="C906" s="5" t="s">
        <v>2537</v>
      </c>
      <c r="D906" s="5" t="s">
        <v>2544</v>
      </c>
      <c r="E906" s="5" t="s">
        <v>1312</v>
      </c>
      <c r="F906" s="5">
        <v>1835</v>
      </c>
      <c r="G906" s="5">
        <v>1722</v>
      </c>
    </row>
    <row r="907" spans="1:7" x14ac:dyDescent="0.45">
      <c r="A907" s="5" t="s">
        <v>2545</v>
      </c>
      <c r="B907" s="5" t="s">
        <v>2546</v>
      </c>
      <c r="C907" s="5" t="s">
        <v>2547</v>
      </c>
      <c r="D907" s="5" t="s">
        <v>2208</v>
      </c>
      <c r="E907" s="5" t="s">
        <v>131</v>
      </c>
      <c r="F907" s="5">
        <v>2976</v>
      </c>
      <c r="G907" s="5">
        <v>1643</v>
      </c>
    </row>
    <row r="908" spans="1:7" x14ac:dyDescent="0.45">
      <c r="A908" s="5" t="s">
        <v>2548</v>
      </c>
      <c r="B908" s="5" t="s">
        <v>2549</v>
      </c>
      <c r="C908" s="5" t="s">
        <v>2547</v>
      </c>
      <c r="D908" s="5" t="s">
        <v>2550</v>
      </c>
      <c r="E908" s="5" t="s">
        <v>131</v>
      </c>
      <c r="F908" s="5">
        <v>4575</v>
      </c>
      <c r="G908" s="5">
        <v>2532</v>
      </c>
    </row>
    <row r="909" spans="1:7" x14ac:dyDescent="0.45">
      <c r="A909" s="5" t="s">
        <v>2551</v>
      </c>
      <c r="B909" s="5" t="s">
        <v>2552</v>
      </c>
      <c r="C909" s="5" t="s">
        <v>2553</v>
      </c>
      <c r="D909" s="5" t="s">
        <v>2554</v>
      </c>
      <c r="E909" s="5" t="s">
        <v>683</v>
      </c>
      <c r="F909" s="5">
        <v>1774</v>
      </c>
      <c r="G909" s="5">
        <v>991</v>
      </c>
    </row>
    <row r="910" spans="1:7" x14ac:dyDescent="0.45">
      <c r="A910" s="5" t="s">
        <v>2555</v>
      </c>
      <c r="B910" s="5" t="s">
        <v>2556</v>
      </c>
      <c r="C910" s="5" t="s">
        <v>2553</v>
      </c>
      <c r="D910" s="5" t="s">
        <v>2557</v>
      </c>
      <c r="E910" s="5" t="s">
        <v>683</v>
      </c>
      <c r="F910" s="5">
        <v>1892</v>
      </c>
      <c r="G910" s="5">
        <v>1199</v>
      </c>
    </row>
    <row r="911" spans="1:7" x14ac:dyDescent="0.45">
      <c r="A911" s="5" t="s">
        <v>2558</v>
      </c>
      <c r="B911" s="5" t="s">
        <v>2559</v>
      </c>
      <c r="C911" s="5" t="s">
        <v>2067</v>
      </c>
      <c r="D911" s="5" t="s">
        <v>2560</v>
      </c>
      <c r="E911" s="5" t="s">
        <v>196</v>
      </c>
      <c r="F911" s="5">
        <v>3137</v>
      </c>
      <c r="G911" s="5">
        <v>1822</v>
      </c>
    </row>
    <row r="912" spans="1:7" x14ac:dyDescent="0.45">
      <c r="A912" s="5" t="s">
        <v>2561</v>
      </c>
      <c r="B912" s="5" t="s">
        <v>2562</v>
      </c>
      <c r="C912" s="5" t="s">
        <v>2067</v>
      </c>
      <c r="D912" s="5" t="s">
        <v>2563</v>
      </c>
      <c r="E912" s="5" t="s">
        <v>196</v>
      </c>
      <c r="F912" s="5">
        <v>2889</v>
      </c>
      <c r="G912" s="5">
        <v>1769</v>
      </c>
    </row>
    <row r="913" spans="1:7" x14ac:dyDescent="0.45">
      <c r="A913" s="5" t="s">
        <v>2564</v>
      </c>
      <c r="B913" s="5" t="s">
        <v>2565</v>
      </c>
      <c r="C913" s="5" t="s">
        <v>2077</v>
      </c>
      <c r="D913" s="5" t="s">
        <v>2566</v>
      </c>
      <c r="E913" s="5" t="s">
        <v>46</v>
      </c>
      <c r="F913" s="5">
        <v>9864</v>
      </c>
      <c r="G913" s="5">
        <v>6408</v>
      </c>
    </row>
    <row r="914" spans="1:7" x14ac:dyDescent="0.45">
      <c r="A914" s="5" t="s">
        <v>2567</v>
      </c>
      <c r="B914" s="5" t="s">
        <v>2568</v>
      </c>
      <c r="C914" s="5" t="s">
        <v>2569</v>
      </c>
      <c r="D914" s="5" t="s">
        <v>2439</v>
      </c>
      <c r="E914" s="5" t="s">
        <v>297</v>
      </c>
      <c r="F914" s="5">
        <v>10503</v>
      </c>
      <c r="G914" s="5">
        <v>4128</v>
      </c>
    </row>
    <row r="915" spans="1:7" x14ac:dyDescent="0.45">
      <c r="A915" s="5" t="s">
        <v>2570</v>
      </c>
      <c r="B915" s="5" t="s">
        <v>2571</v>
      </c>
      <c r="C915" s="5" t="s">
        <v>2572</v>
      </c>
      <c r="D915" s="5" t="s">
        <v>2573</v>
      </c>
      <c r="E915" s="5" t="s">
        <v>46</v>
      </c>
      <c r="F915" s="5">
        <v>1193</v>
      </c>
      <c r="G915" s="5">
        <v>781</v>
      </c>
    </row>
    <row r="916" spans="1:7" x14ac:dyDescent="0.45">
      <c r="A916" s="5" t="s">
        <v>2574</v>
      </c>
      <c r="B916" s="5" t="s">
        <v>2575</v>
      </c>
      <c r="C916" s="5" t="s">
        <v>2572</v>
      </c>
      <c r="D916" s="5" t="s">
        <v>2576</v>
      </c>
      <c r="E916" s="5" t="s">
        <v>46</v>
      </c>
      <c r="F916" s="5">
        <v>1520</v>
      </c>
      <c r="G916" s="5">
        <v>1128</v>
      </c>
    </row>
    <row r="917" spans="1:7" x14ac:dyDescent="0.45">
      <c r="A917" s="5" t="s">
        <v>2577</v>
      </c>
      <c r="B917" s="5" t="s">
        <v>2578</v>
      </c>
      <c r="C917" s="5" t="s">
        <v>2572</v>
      </c>
      <c r="D917" s="5" t="s">
        <v>2579</v>
      </c>
      <c r="E917" s="5" t="s">
        <v>46</v>
      </c>
      <c r="F917" s="5">
        <v>2598</v>
      </c>
      <c r="G917" s="5">
        <v>1699</v>
      </c>
    </row>
    <row r="918" spans="1:7" x14ac:dyDescent="0.45">
      <c r="A918" s="5" t="s">
        <v>2580</v>
      </c>
      <c r="B918" s="5" t="s">
        <v>2581</v>
      </c>
      <c r="C918" s="5" t="s">
        <v>2582</v>
      </c>
      <c r="D918" s="5" t="s">
        <v>2583</v>
      </c>
      <c r="E918" s="5" t="s">
        <v>36</v>
      </c>
      <c r="F918" s="5">
        <v>966</v>
      </c>
      <c r="G918" s="5">
        <v>899</v>
      </c>
    </row>
    <row r="919" spans="1:7" x14ac:dyDescent="0.45">
      <c r="A919" s="5" t="s">
        <v>2584</v>
      </c>
      <c r="B919" s="5" t="s">
        <v>2585</v>
      </c>
      <c r="C919" s="5" t="s">
        <v>2582</v>
      </c>
      <c r="D919" s="5" t="s">
        <v>2586</v>
      </c>
      <c r="E919" s="5" t="s">
        <v>36</v>
      </c>
      <c r="F919" s="5">
        <v>2170</v>
      </c>
      <c r="G919" s="5">
        <v>2114</v>
      </c>
    </row>
    <row r="920" spans="1:7" x14ac:dyDescent="0.45">
      <c r="A920" s="5" t="s">
        <v>2587</v>
      </c>
      <c r="B920" s="5" t="s">
        <v>2588</v>
      </c>
      <c r="C920" s="5" t="s">
        <v>2582</v>
      </c>
      <c r="D920" s="5" t="s">
        <v>2589</v>
      </c>
      <c r="E920" s="5" t="s">
        <v>36</v>
      </c>
      <c r="F920" s="5">
        <v>4013</v>
      </c>
      <c r="G920" s="5">
        <v>3061</v>
      </c>
    </row>
    <row r="921" spans="1:7" x14ac:dyDescent="0.45">
      <c r="A921" s="5" t="s">
        <v>2590</v>
      </c>
      <c r="B921" s="5" t="s">
        <v>2591</v>
      </c>
      <c r="C921" s="5" t="s">
        <v>2582</v>
      </c>
      <c r="D921" s="5" t="s">
        <v>2592</v>
      </c>
      <c r="E921" s="5" t="s">
        <v>36</v>
      </c>
      <c r="F921" s="5">
        <v>4001</v>
      </c>
      <c r="G921" s="5">
        <v>3628</v>
      </c>
    </row>
    <row r="922" spans="1:7" x14ac:dyDescent="0.45">
      <c r="A922" s="5" t="s">
        <v>2593</v>
      </c>
      <c r="B922" s="5" t="s">
        <v>2594</v>
      </c>
      <c r="C922" s="5" t="s">
        <v>2582</v>
      </c>
      <c r="D922" s="5" t="s">
        <v>2595</v>
      </c>
      <c r="E922" s="5" t="s">
        <v>36</v>
      </c>
      <c r="F922" s="5">
        <v>2621</v>
      </c>
      <c r="G922" s="5">
        <v>2400</v>
      </c>
    </row>
    <row r="923" spans="1:7" x14ac:dyDescent="0.45">
      <c r="A923" s="5" t="s">
        <v>2596</v>
      </c>
      <c r="B923" s="5" t="s">
        <v>2597</v>
      </c>
      <c r="C923" s="5" t="s">
        <v>2598</v>
      </c>
      <c r="D923" s="5" t="s">
        <v>2373</v>
      </c>
      <c r="E923" s="5" t="s">
        <v>28</v>
      </c>
      <c r="F923" s="5">
        <v>714</v>
      </c>
      <c r="G923" s="5">
        <v>364</v>
      </c>
    </row>
    <row r="924" spans="1:7" x14ac:dyDescent="0.45">
      <c r="A924" s="5" t="s">
        <v>2599</v>
      </c>
      <c r="B924" s="5" t="s">
        <v>2600</v>
      </c>
      <c r="C924" s="5" t="s">
        <v>2598</v>
      </c>
      <c r="D924" s="5" t="s">
        <v>2330</v>
      </c>
      <c r="E924" s="5" t="s">
        <v>28</v>
      </c>
      <c r="F924" s="5">
        <v>1683</v>
      </c>
      <c r="G924" s="5">
        <v>864</v>
      </c>
    </row>
    <row r="925" spans="1:7" x14ac:dyDescent="0.45">
      <c r="A925" s="5" t="s">
        <v>2601</v>
      </c>
      <c r="B925" s="5" t="s">
        <v>2602</v>
      </c>
      <c r="C925" s="5" t="s">
        <v>2598</v>
      </c>
      <c r="D925" s="5" t="s">
        <v>2603</v>
      </c>
      <c r="E925" s="5" t="s">
        <v>28</v>
      </c>
      <c r="F925" s="5">
        <v>3395</v>
      </c>
      <c r="G925" s="5">
        <v>1720</v>
      </c>
    </row>
    <row r="926" spans="1:7" x14ac:dyDescent="0.45">
      <c r="A926" s="5" t="s">
        <v>2604</v>
      </c>
      <c r="B926" s="5" t="s">
        <v>2605</v>
      </c>
      <c r="C926" s="5" t="s">
        <v>2606</v>
      </c>
      <c r="D926" s="5" t="s">
        <v>2607</v>
      </c>
      <c r="E926" s="5" t="s">
        <v>2608</v>
      </c>
      <c r="F926" s="5">
        <v>4077</v>
      </c>
      <c r="G926" s="5">
        <v>2962</v>
      </c>
    </row>
    <row r="927" spans="1:7" x14ac:dyDescent="0.45">
      <c r="A927" s="5" t="s">
        <v>2609</v>
      </c>
      <c r="B927" s="5" t="s">
        <v>2610</v>
      </c>
      <c r="C927" s="5" t="s">
        <v>2606</v>
      </c>
      <c r="D927" s="5" t="s">
        <v>2611</v>
      </c>
      <c r="E927" s="5" t="s">
        <v>2608</v>
      </c>
      <c r="F927" s="5">
        <v>4554</v>
      </c>
      <c r="G927" s="5">
        <v>3846</v>
      </c>
    </row>
    <row r="928" spans="1:7" x14ac:dyDescent="0.45">
      <c r="A928" s="5" t="s">
        <v>2612</v>
      </c>
      <c r="B928" s="5" t="s">
        <v>2613</v>
      </c>
      <c r="C928" s="5" t="s">
        <v>2614</v>
      </c>
      <c r="D928" s="5" t="s">
        <v>2615</v>
      </c>
      <c r="E928" s="5" t="s">
        <v>720</v>
      </c>
      <c r="F928" s="5">
        <v>285</v>
      </c>
      <c r="G928" s="5">
        <v>141</v>
      </c>
    </row>
    <row r="929" spans="1:7" x14ac:dyDescent="0.45">
      <c r="A929" s="5" t="s">
        <v>2616</v>
      </c>
      <c r="B929" s="5" t="s">
        <v>2617</v>
      </c>
      <c r="C929" s="5" t="s">
        <v>2614</v>
      </c>
      <c r="D929" s="5" t="s">
        <v>2350</v>
      </c>
      <c r="E929" s="5" t="s">
        <v>720</v>
      </c>
      <c r="F929" s="5">
        <v>1373</v>
      </c>
      <c r="G929" s="5">
        <v>653</v>
      </c>
    </row>
    <row r="930" spans="1:7" x14ac:dyDescent="0.45">
      <c r="A930" s="5" t="s">
        <v>2618</v>
      </c>
      <c r="B930" s="5" t="s">
        <v>2619</v>
      </c>
      <c r="C930" s="5" t="s">
        <v>2620</v>
      </c>
      <c r="D930" s="5" t="s">
        <v>2621</v>
      </c>
      <c r="E930" s="5" t="s">
        <v>2622</v>
      </c>
      <c r="F930" s="5">
        <v>253</v>
      </c>
      <c r="G930" s="5">
        <v>242</v>
      </c>
    </row>
    <row r="931" spans="1:7" x14ac:dyDescent="0.45">
      <c r="A931" s="5" t="s">
        <v>2623</v>
      </c>
      <c r="B931" s="5" t="s">
        <v>2624</v>
      </c>
      <c r="C931" s="5" t="s">
        <v>2620</v>
      </c>
      <c r="D931" s="5" t="s">
        <v>2625</v>
      </c>
      <c r="E931" s="5" t="s">
        <v>2622</v>
      </c>
      <c r="F931" s="5">
        <v>561</v>
      </c>
      <c r="G931" s="5">
        <v>515</v>
      </c>
    </row>
    <row r="932" spans="1:7" x14ac:dyDescent="0.45">
      <c r="A932" s="5" t="s">
        <v>2626</v>
      </c>
      <c r="B932" s="5" t="s">
        <v>2627</v>
      </c>
      <c r="C932" s="5" t="s">
        <v>2628</v>
      </c>
      <c r="D932" s="5" t="s">
        <v>2211</v>
      </c>
      <c r="E932" s="5" t="s">
        <v>238</v>
      </c>
      <c r="F932" s="5">
        <v>1759</v>
      </c>
      <c r="G932" s="5">
        <v>935</v>
      </c>
    </row>
    <row r="933" spans="1:7" x14ac:dyDescent="0.45">
      <c r="A933" s="5" t="s">
        <v>2629</v>
      </c>
      <c r="B933" s="5" t="s">
        <v>2630</v>
      </c>
      <c r="C933" s="5" t="s">
        <v>2628</v>
      </c>
      <c r="D933" s="5" t="s">
        <v>2631</v>
      </c>
      <c r="E933" s="5" t="s">
        <v>238</v>
      </c>
      <c r="F933" s="5">
        <v>3789</v>
      </c>
      <c r="G933" s="5">
        <v>2118</v>
      </c>
    </row>
    <row r="934" spans="1:7" x14ac:dyDescent="0.45">
      <c r="A934" s="5" t="s">
        <v>2632</v>
      </c>
      <c r="B934" s="5" t="s">
        <v>2633</v>
      </c>
      <c r="C934" s="5" t="s">
        <v>2634</v>
      </c>
      <c r="D934" s="5" t="s">
        <v>2635</v>
      </c>
      <c r="E934" s="5" t="s">
        <v>2044</v>
      </c>
      <c r="F934" s="5">
        <v>27</v>
      </c>
      <c r="G934" s="5">
        <v>21.1</v>
      </c>
    </row>
    <row r="935" spans="1:7" x14ac:dyDescent="0.45">
      <c r="A935" s="5" t="s">
        <v>2636</v>
      </c>
      <c r="B935" s="5" t="s">
        <v>2637</v>
      </c>
      <c r="C935" s="5" t="s">
        <v>2634</v>
      </c>
      <c r="D935" s="5" t="s">
        <v>2638</v>
      </c>
      <c r="E935" s="5" t="s">
        <v>2044</v>
      </c>
      <c r="F935" s="5">
        <v>27</v>
      </c>
      <c r="G935" s="5">
        <v>19.7</v>
      </c>
    </row>
    <row r="936" spans="1:7" x14ac:dyDescent="0.45">
      <c r="A936" s="5" t="s">
        <v>2639</v>
      </c>
      <c r="B936" s="5" t="s">
        <v>2640</v>
      </c>
      <c r="C936" s="5" t="s">
        <v>2634</v>
      </c>
      <c r="D936" s="5" t="s">
        <v>2641</v>
      </c>
      <c r="E936" s="5" t="s">
        <v>2044</v>
      </c>
      <c r="F936" s="5">
        <v>31.4</v>
      </c>
      <c r="G936" s="5">
        <v>20.7</v>
      </c>
    </row>
    <row r="937" spans="1:7" x14ac:dyDescent="0.45">
      <c r="A937" s="5" t="s">
        <v>2642</v>
      </c>
      <c r="B937" s="5" t="s">
        <v>2643</v>
      </c>
      <c r="C937" s="5" t="s">
        <v>185</v>
      </c>
      <c r="D937" s="5" t="s">
        <v>2644</v>
      </c>
      <c r="E937" s="5" t="s">
        <v>186</v>
      </c>
      <c r="F937" s="5">
        <v>21.5</v>
      </c>
      <c r="G937" s="5">
        <v>19.7</v>
      </c>
    </row>
    <row r="938" spans="1:7" x14ac:dyDescent="0.45">
      <c r="A938" s="5" t="s">
        <v>2645</v>
      </c>
      <c r="B938" s="5" t="s">
        <v>2646</v>
      </c>
      <c r="C938" s="5" t="s">
        <v>185</v>
      </c>
      <c r="D938" s="5" t="s">
        <v>2647</v>
      </c>
      <c r="E938" s="5" t="s">
        <v>186</v>
      </c>
      <c r="F938" s="5">
        <v>25.5</v>
      </c>
      <c r="G938" s="5">
        <v>20.3</v>
      </c>
    </row>
    <row r="939" spans="1:7" x14ac:dyDescent="0.45">
      <c r="A939" s="5" t="s">
        <v>2648</v>
      </c>
      <c r="B939" s="5" t="s">
        <v>2649</v>
      </c>
      <c r="C939" s="5" t="s">
        <v>185</v>
      </c>
      <c r="D939" s="5" t="s">
        <v>2635</v>
      </c>
      <c r="E939" s="5" t="s">
        <v>186</v>
      </c>
      <c r="F939" s="5">
        <v>29</v>
      </c>
      <c r="G939" s="5">
        <v>20.3</v>
      </c>
    </row>
    <row r="940" spans="1:7" x14ac:dyDescent="0.45">
      <c r="A940" s="5" t="s">
        <v>2650</v>
      </c>
      <c r="B940" s="5" t="s">
        <v>2651</v>
      </c>
      <c r="C940" s="5" t="s">
        <v>2652</v>
      </c>
      <c r="D940" s="5" t="s">
        <v>2653</v>
      </c>
      <c r="E940" s="5" t="s">
        <v>186</v>
      </c>
      <c r="F940" s="5">
        <v>172.7</v>
      </c>
      <c r="G940" s="5">
        <v>96.4</v>
      </c>
    </row>
    <row r="941" spans="1:7" x14ac:dyDescent="0.45">
      <c r="A941" s="5" t="s">
        <v>2654</v>
      </c>
      <c r="B941" s="5" t="s">
        <v>2655</v>
      </c>
      <c r="C941" s="5" t="s">
        <v>2652</v>
      </c>
      <c r="D941" s="5" t="s">
        <v>2653</v>
      </c>
      <c r="E941" s="5" t="s">
        <v>1390</v>
      </c>
      <c r="F941" s="5">
        <v>186.7</v>
      </c>
      <c r="G941" s="5">
        <v>96.4</v>
      </c>
    </row>
    <row r="942" spans="1:7" x14ac:dyDescent="0.45">
      <c r="A942" s="5" t="s">
        <v>2656</v>
      </c>
      <c r="B942" s="5" t="s">
        <v>2657</v>
      </c>
      <c r="C942" s="5" t="s">
        <v>2652</v>
      </c>
      <c r="D942" s="5" t="s">
        <v>2658</v>
      </c>
      <c r="E942" s="5" t="s">
        <v>186</v>
      </c>
      <c r="F942" s="5">
        <v>194.8</v>
      </c>
      <c r="G942" s="5">
        <v>99.6</v>
      </c>
    </row>
    <row r="943" spans="1:7" x14ac:dyDescent="0.45">
      <c r="A943" s="5" t="s">
        <v>2659</v>
      </c>
      <c r="B943" s="5" t="s">
        <v>2660</v>
      </c>
      <c r="C943" s="5" t="s">
        <v>2652</v>
      </c>
      <c r="D943" s="5" t="s">
        <v>2658</v>
      </c>
      <c r="E943" s="5" t="s">
        <v>1390</v>
      </c>
      <c r="F943" s="5">
        <v>210.9</v>
      </c>
      <c r="G943" s="5">
        <v>99.6</v>
      </c>
    </row>
    <row r="944" spans="1:7" x14ac:dyDescent="0.45">
      <c r="A944" s="5" t="s">
        <v>2661</v>
      </c>
      <c r="B944" s="5" t="s">
        <v>2662</v>
      </c>
      <c r="C944" s="5" t="s">
        <v>2652</v>
      </c>
      <c r="D944" s="5" t="s">
        <v>2663</v>
      </c>
      <c r="E944" s="5" t="s">
        <v>186</v>
      </c>
      <c r="F944" s="5">
        <v>203.9</v>
      </c>
      <c r="G944" s="5">
        <v>115</v>
      </c>
    </row>
    <row r="945" spans="1:7" x14ac:dyDescent="0.45">
      <c r="A945" s="5" t="s">
        <v>2664</v>
      </c>
      <c r="B945" s="5" t="s">
        <v>2665</v>
      </c>
      <c r="C945" s="5" t="s">
        <v>2652</v>
      </c>
      <c r="D945" s="5" t="s">
        <v>2663</v>
      </c>
      <c r="E945" s="5" t="s">
        <v>1390</v>
      </c>
      <c r="F945" s="5">
        <v>221.1</v>
      </c>
      <c r="G945" s="5">
        <v>115</v>
      </c>
    </row>
    <row r="946" spans="1:7" x14ac:dyDescent="0.45">
      <c r="A946" s="5" t="s">
        <v>2666</v>
      </c>
      <c r="B946" s="5" t="s">
        <v>2667</v>
      </c>
      <c r="C946" s="5" t="s">
        <v>2652</v>
      </c>
      <c r="D946" s="5" t="s">
        <v>2668</v>
      </c>
      <c r="E946" s="5" t="s">
        <v>186</v>
      </c>
      <c r="F946" s="5">
        <v>216.6</v>
      </c>
      <c r="G946" s="5">
        <v>111.5</v>
      </c>
    </row>
    <row r="947" spans="1:7" x14ac:dyDescent="0.45">
      <c r="A947" s="5" t="s">
        <v>2669</v>
      </c>
      <c r="B947" s="5" t="s">
        <v>2670</v>
      </c>
      <c r="C947" s="5" t="s">
        <v>2652</v>
      </c>
      <c r="D947" s="5" t="s">
        <v>2668</v>
      </c>
      <c r="E947" s="5" t="s">
        <v>1390</v>
      </c>
      <c r="F947" s="5">
        <v>233.8</v>
      </c>
      <c r="G947" s="5">
        <v>111.5</v>
      </c>
    </row>
    <row r="948" spans="1:7" x14ac:dyDescent="0.45">
      <c r="A948" s="5" t="s">
        <v>2671</v>
      </c>
      <c r="B948" s="5" t="s">
        <v>2672</v>
      </c>
      <c r="C948" s="5" t="s">
        <v>2673</v>
      </c>
      <c r="D948" s="5" t="s">
        <v>497</v>
      </c>
      <c r="E948" s="5" t="s">
        <v>2674</v>
      </c>
      <c r="F948" s="5">
        <v>17.899999999999999</v>
      </c>
      <c r="G948" s="5">
        <v>17.7</v>
      </c>
    </row>
    <row r="949" spans="1:7" x14ac:dyDescent="0.45">
      <c r="A949" s="5" t="s">
        <v>2675</v>
      </c>
      <c r="B949" s="5" t="s">
        <v>2676</v>
      </c>
      <c r="C949" s="5" t="s">
        <v>2677</v>
      </c>
      <c r="D949" s="5" t="s">
        <v>2678</v>
      </c>
      <c r="E949" s="5" t="s">
        <v>2674</v>
      </c>
      <c r="F949" s="5">
        <v>17.899999999999999</v>
      </c>
      <c r="G949" s="5">
        <v>12.8</v>
      </c>
    </row>
    <row r="950" spans="1:7" x14ac:dyDescent="0.45">
      <c r="A950" s="5" t="s">
        <v>2679</v>
      </c>
      <c r="B950" s="5" t="s">
        <v>2680</v>
      </c>
      <c r="C950" s="5" t="s">
        <v>2677</v>
      </c>
      <c r="D950" s="5" t="s">
        <v>368</v>
      </c>
      <c r="E950" s="5" t="s">
        <v>2674</v>
      </c>
      <c r="F950" s="5">
        <v>36.700000000000003</v>
      </c>
      <c r="G950" s="5">
        <v>24.7</v>
      </c>
    </row>
    <row r="951" spans="1:7" x14ac:dyDescent="0.45">
      <c r="A951" s="5" t="s">
        <v>2681</v>
      </c>
      <c r="B951" s="5" t="s">
        <v>2682</v>
      </c>
      <c r="C951" s="5" t="s">
        <v>2325</v>
      </c>
      <c r="D951" s="5" t="s">
        <v>368</v>
      </c>
      <c r="E951" s="5" t="s">
        <v>78</v>
      </c>
      <c r="F951" s="5">
        <v>35.299999999999997</v>
      </c>
      <c r="G951" s="5">
        <v>15.3</v>
      </c>
    </row>
    <row r="952" spans="1:7" x14ac:dyDescent="0.45">
      <c r="A952" s="5" t="s">
        <v>2683</v>
      </c>
      <c r="B952" s="5" t="s">
        <v>2684</v>
      </c>
      <c r="C952" s="5" t="s">
        <v>2685</v>
      </c>
      <c r="D952" s="5" t="s">
        <v>368</v>
      </c>
      <c r="E952" s="5" t="s">
        <v>2674</v>
      </c>
      <c r="F952" s="5">
        <v>30.9</v>
      </c>
      <c r="G952" s="5">
        <v>17.899999999999999</v>
      </c>
    </row>
    <row r="953" spans="1:7" x14ac:dyDescent="0.45">
      <c r="A953" s="5" t="s">
        <v>2686</v>
      </c>
      <c r="B953" s="5" t="s">
        <v>2687</v>
      </c>
      <c r="C953" s="5" t="s">
        <v>2316</v>
      </c>
      <c r="D953" s="5" t="s">
        <v>368</v>
      </c>
      <c r="E953" s="5" t="s">
        <v>720</v>
      </c>
      <c r="F953" s="5">
        <v>52.6</v>
      </c>
      <c r="G953" s="5">
        <v>32.200000000000003</v>
      </c>
    </row>
    <row r="954" spans="1:7" x14ac:dyDescent="0.45">
      <c r="A954" s="5" t="s">
        <v>2688</v>
      </c>
      <c r="B954" s="5" t="s">
        <v>2689</v>
      </c>
      <c r="C954" s="5" t="s">
        <v>648</v>
      </c>
      <c r="D954" s="5" t="s">
        <v>2690</v>
      </c>
      <c r="E954" s="5" t="s">
        <v>439</v>
      </c>
      <c r="F954" s="5">
        <v>122.2</v>
      </c>
      <c r="G954" s="5">
        <v>69.099999999999994</v>
      </c>
    </row>
    <row r="955" spans="1:7" x14ac:dyDescent="0.45">
      <c r="A955" s="5" t="s">
        <v>2691</v>
      </c>
      <c r="B955" s="5" t="s">
        <v>2692</v>
      </c>
      <c r="C955" s="5" t="s">
        <v>648</v>
      </c>
      <c r="D955" s="5" t="s">
        <v>1275</v>
      </c>
      <c r="E955" s="5" t="s">
        <v>439</v>
      </c>
      <c r="F955" s="5">
        <v>159.6</v>
      </c>
      <c r="G955" s="5">
        <v>105.9</v>
      </c>
    </row>
    <row r="956" spans="1:7" x14ac:dyDescent="0.45">
      <c r="A956" s="5" t="s">
        <v>2693</v>
      </c>
      <c r="B956" s="5" t="s">
        <v>2694</v>
      </c>
      <c r="C956" s="5" t="s">
        <v>648</v>
      </c>
      <c r="D956" s="5" t="s">
        <v>2690</v>
      </c>
      <c r="E956" s="5" t="s">
        <v>439</v>
      </c>
      <c r="F956" s="5">
        <v>240.7</v>
      </c>
      <c r="G956" s="5">
        <v>137.1</v>
      </c>
    </row>
    <row r="957" spans="1:7" x14ac:dyDescent="0.45">
      <c r="A957" s="5" t="s">
        <v>2695</v>
      </c>
      <c r="B957" s="5" t="s">
        <v>2696</v>
      </c>
      <c r="C957" s="5" t="s">
        <v>648</v>
      </c>
      <c r="D957" s="5" t="s">
        <v>1275</v>
      </c>
      <c r="E957" s="5" t="s">
        <v>439</v>
      </c>
      <c r="F957" s="5">
        <v>308.8</v>
      </c>
      <c r="G957" s="5">
        <v>166.3</v>
      </c>
    </row>
    <row r="958" spans="1:7" x14ac:dyDescent="0.45">
      <c r="A958" s="5" t="s">
        <v>2697</v>
      </c>
      <c r="B958" s="5" t="s">
        <v>2698</v>
      </c>
      <c r="C958" s="5" t="s">
        <v>2699</v>
      </c>
      <c r="D958" s="5" t="s">
        <v>1223</v>
      </c>
      <c r="E958" s="5" t="s">
        <v>2674</v>
      </c>
      <c r="F958" s="5">
        <v>88.9</v>
      </c>
      <c r="G958" s="5">
        <v>73.5</v>
      </c>
    </row>
    <row r="959" spans="1:7" x14ac:dyDescent="0.45">
      <c r="A959" s="5" t="s">
        <v>2700</v>
      </c>
      <c r="B959" s="5" t="s">
        <v>2701</v>
      </c>
      <c r="C959" s="5" t="s">
        <v>2699</v>
      </c>
      <c r="D959" s="5" t="s">
        <v>2702</v>
      </c>
      <c r="E959" s="5" t="s">
        <v>2674</v>
      </c>
      <c r="F959" s="5">
        <v>107.9</v>
      </c>
      <c r="G959" s="5">
        <v>56.8</v>
      </c>
    </row>
    <row r="960" spans="1:7" x14ac:dyDescent="0.45">
      <c r="A960" s="5" t="s">
        <v>2703</v>
      </c>
      <c r="B960" s="5" t="s">
        <v>2704</v>
      </c>
      <c r="C960" s="5" t="s">
        <v>2699</v>
      </c>
      <c r="D960" s="5" t="s">
        <v>1223</v>
      </c>
      <c r="E960" s="5" t="s">
        <v>2674</v>
      </c>
      <c r="F960" s="5">
        <v>289.5</v>
      </c>
      <c r="G960" s="5">
        <v>195.7</v>
      </c>
    </row>
    <row r="961" spans="1:7" x14ac:dyDescent="0.45">
      <c r="A961" s="5" t="s">
        <v>2705</v>
      </c>
      <c r="B961" s="5" t="s">
        <v>2706</v>
      </c>
      <c r="C961" s="5" t="s">
        <v>2699</v>
      </c>
      <c r="D961" s="5" t="s">
        <v>1223</v>
      </c>
      <c r="E961" s="5" t="s">
        <v>2707</v>
      </c>
      <c r="F961" s="5">
        <v>278.7</v>
      </c>
      <c r="G961" s="5">
        <v>195.7</v>
      </c>
    </row>
    <row r="962" spans="1:7" x14ac:dyDescent="0.45">
      <c r="A962" s="5" t="s">
        <v>2708</v>
      </c>
      <c r="B962" s="5" t="s">
        <v>2709</v>
      </c>
      <c r="C962" s="5" t="s">
        <v>2699</v>
      </c>
      <c r="D962" s="5" t="s">
        <v>2702</v>
      </c>
      <c r="E962" s="5" t="s">
        <v>2674</v>
      </c>
      <c r="F962" s="5">
        <v>408.3</v>
      </c>
      <c r="G962" s="5">
        <v>239.1</v>
      </c>
    </row>
    <row r="963" spans="1:7" x14ac:dyDescent="0.45">
      <c r="A963" s="5" t="s">
        <v>2710</v>
      </c>
      <c r="B963" s="5" t="s">
        <v>2711</v>
      </c>
      <c r="C963" s="5" t="s">
        <v>2699</v>
      </c>
      <c r="D963" s="5" t="s">
        <v>2702</v>
      </c>
      <c r="E963" s="5" t="s">
        <v>2707</v>
      </c>
      <c r="F963" s="5">
        <v>361.1</v>
      </c>
      <c r="G963" s="5">
        <v>239.1</v>
      </c>
    </row>
    <row r="964" spans="1:7" x14ac:dyDescent="0.45">
      <c r="A964" s="5" t="s">
        <v>2712</v>
      </c>
      <c r="B964" s="5" t="s">
        <v>2713</v>
      </c>
      <c r="C964" s="5" t="s">
        <v>2714</v>
      </c>
      <c r="D964" s="5" t="s">
        <v>2715</v>
      </c>
      <c r="E964" s="5" t="s">
        <v>2674</v>
      </c>
      <c r="F964" s="5">
        <v>88.8</v>
      </c>
      <c r="G964" s="5">
        <v>86.4</v>
      </c>
    </row>
    <row r="965" spans="1:7" x14ac:dyDescent="0.45">
      <c r="A965" s="5" t="s">
        <v>2716</v>
      </c>
      <c r="B965" s="5" t="s">
        <v>2717</v>
      </c>
      <c r="C965" s="5" t="s">
        <v>2442</v>
      </c>
      <c r="D965" s="5" t="s">
        <v>2718</v>
      </c>
      <c r="E965" s="5" t="s">
        <v>2674</v>
      </c>
      <c r="F965" s="5">
        <v>245.4</v>
      </c>
      <c r="G965" s="5">
        <v>188.8</v>
      </c>
    </row>
    <row r="966" spans="1:7" x14ac:dyDescent="0.45">
      <c r="A966" s="5" t="s">
        <v>2719</v>
      </c>
      <c r="B966" s="5" t="s">
        <v>2720</v>
      </c>
      <c r="C966" s="5" t="s">
        <v>2442</v>
      </c>
      <c r="D966" s="5" t="s">
        <v>2721</v>
      </c>
      <c r="E966" s="5" t="s">
        <v>2444</v>
      </c>
      <c r="F966" s="5">
        <v>5273.4</v>
      </c>
      <c r="G966" s="5">
        <v>4744.3999999999996</v>
      </c>
    </row>
    <row r="967" spans="1:7" x14ac:dyDescent="0.45">
      <c r="A967" s="5" t="s">
        <v>2722</v>
      </c>
      <c r="B967" s="5" t="s">
        <v>2723</v>
      </c>
      <c r="C967" s="5" t="s">
        <v>2442</v>
      </c>
      <c r="D967" s="5" t="s">
        <v>2724</v>
      </c>
      <c r="E967" s="5" t="s">
        <v>2674</v>
      </c>
      <c r="F967" s="5">
        <v>353.2</v>
      </c>
      <c r="G967" s="5">
        <v>213.7</v>
      </c>
    </row>
    <row r="968" spans="1:7" x14ac:dyDescent="0.45">
      <c r="A968" s="5" t="s">
        <v>2725</v>
      </c>
      <c r="B968" s="5" t="s">
        <v>2726</v>
      </c>
      <c r="C968" s="5" t="s">
        <v>2727</v>
      </c>
      <c r="D968" s="5" t="s">
        <v>368</v>
      </c>
      <c r="E968" s="5" t="s">
        <v>2728</v>
      </c>
      <c r="F968" s="5">
        <v>30.4</v>
      </c>
      <c r="G968" s="5">
        <v>26.9</v>
      </c>
    </row>
    <row r="969" spans="1:7" x14ac:dyDescent="0.45">
      <c r="A969" s="5" t="s">
        <v>2729</v>
      </c>
      <c r="B969" s="5" t="s">
        <v>2730</v>
      </c>
      <c r="C969" s="5" t="s">
        <v>185</v>
      </c>
      <c r="D969" s="5" t="s">
        <v>368</v>
      </c>
      <c r="E969" s="5" t="s">
        <v>2707</v>
      </c>
      <c r="F969" s="5">
        <v>47.2</v>
      </c>
      <c r="G969" s="5">
        <v>31.6</v>
      </c>
    </row>
    <row r="970" spans="1:7" x14ac:dyDescent="0.45">
      <c r="A970" s="5" t="s">
        <v>2731</v>
      </c>
      <c r="B970" s="5" t="s">
        <v>2732</v>
      </c>
      <c r="C970" s="5" t="s">
        <v>1899</v>
      </c>
      <c r="D970" s="5" t="s">
        <v>2733</v>
      </c>
      <c r="E970" s="5" t="s">
        <v>186</v>
      </c>
      <c r="F970" s="5">
        <v>310.2</v>
      </c>
      <c r="G970" s="5">
        <v>170.6</v>
      </c>
    </row>
    <row r="971" spans="1:7" x14ac:dyDescent="0.45">
      <c r="A971" s="5" t="s">
        <v>2734</v>
      </c>
      <c r="B971" s="5" t="s">
        <v>2735</v>
      </c>
      <c r="C971" s="5" t="s">
        <v>2736</v>
      </c>
      <c r="D971" s="5" t="s">
        <v>2737</v>
      </c>
      <c r="E971" s="5" t="s">
        <v>2738</v>
      </c>
      <c r="F971" s="5">
        <v>205.8</v>
      </c>
      <c r="G971" s="5">
        <v>174.4</v>
      </c>
    </row>
    <row r="972" spans="1:7" x14ac:dyDescent="0.45">
      <c r="A972" s="5" t="s">
        <v>2739</v>
      </c>
      <c r="B972" s="5" t="s">
        <v>2740</v>
      </c>
      <c r="C972" s="5" t="s">
        <v>1909</v>
      </c>
      <c r="D972" s="5" t="s">
        <v>2741</v>
      </c>
      <c r="E972" s="5" t="s">
        <v>2674</v>
      </c>
      <c r="F972" s="5">
        <v>462.1</v>
      </c>
      <c r="G972" s="5">
        <v>269.7</v>
      </c>
    </row>
    <row r="973" spans="1:7" x14ac:dyDescent="0.45">
      <c r="A973" s="5" t="s">
        <v>2742</v>
      </c>
      <c r="B973" s="5" t="s">
        <v>2743</v>
      </c>
      <c r="C973" s="5" t="s">
        <v>1896</v>
      </c>
      <c r="D973" s="5" t="s">
        <v>2744</v>
      </c>
      <c r="E973" s="5" t="s">
        <v>2745</v>
      </c>
      <c r="F973" s="5">
        <v>345</v>
      </c>
      <c r="G973" s="5">
        <v>220.9</v>
      </c>
    </row>
    <row r="974" spans="1:7" x14ac:dyDescent="0.45">
      <c r="A974" s="5" t="s">
        <v>2746</v>
      </c>
      <c r="B974" s="5" t="s">
        <v>2747</v>
      </c>
      <c r="C974" s="5" t="s">
        <v>1896</v>
      </c>
      <c r="D974" s="5" t="s">
        <v>2744</v>
      </c>
      <c r="E974" s="5" t="s">
        <v>1105</v>
      </c>
      <c r="F974" s="5">
        <v>346.3</v>
      </c>
      <c r="G974" s="5">
        <v>220.9</v>
      </c>
    </row>
    <row r="975" spans="1:7" x14ac:dyDescent="0.45">
      <c r="A975" s="5" t="s">
        <v>2748</v>
      </c>
      <c r="B975" s="5" t="s">
        <v>2749</v>
      </c>
      <c r="C975" s="5" t="s">
        <v>1896</v>
      </c>
      <c r="D975" s="5" t="s">
        <v>2744</v>
      </c>
      <c r="E975" s="5" t="s">
        <v>2750</v>
      </c>
      <c r="F975" s="5">
        <v>333.5</v>
      </c>
      <c r="G975" s="5">
        <v>220.9</v>
      </c>
    </row>
    <row r="976" spans="1:7" x14ac:dyDescent="0.45">
      <c r="A976" s="5" t="s">
        <v>2751</v>
      </c>
      <c r="B976" s="5" t="s">
        <v>2752</v>
      </c>
      <c r="C976" s="5" t="s">
        <v>2753</v>
      </c>
      <c r="D976" s="5" t="s">
        <v>2754</v>
      </c>
      <c r="E976" s="5" t="s">
        <v>93</v>
      </c>
      <c r="F976" s="5">
        <v>354.4</v>
      </c>
      <c r="G976" s="5">
        <v>232.1</v>
      </c>
    </row>
    <row r="977" spans="1:7" x14ac:dyDescent="0.45">
      <c r="A977" s="5" t="s">
        <v>2755</v>
      </c>
      <c r="B977" s="5" t="s">
        <v>2756</v>
      </c>
      <c r="C977" s="5" t="s">
        <v>2757</v>
      </c>
      <c r="D977" s="5" t="s">
        <v>1223</v>
      </c>
      <c r="E977" s="5" t="s">
        <v>2758</v>
      </c>
      <c r="F977" s="5">
        <v>150</v>
      </c>
      <c r="G977" s="5">
        <v>128.1</v>
      </c>
    </row>
    <row r="978" spans="1:7" x14ac:dyDescent="0.45">
      <c r="A978" s="5" t="s">
        <v>2759</v>
      </c>
      <c r="B978" s="5" t="s">
        <v>2760</v>
      </c>
      <c r="C978" s="5" t="s">
        <v>2757</v>
      </c>
      <c r="D978" s="5" t="s">
        <v>1223</v>
      </c>
      <c r="E978" s="5" t="s">
        <v>151</v>
      </c>
      <c r="F978" s="5">
        <v>207</v>
      </c>
      <c r="G978" s="5">
        <v>128.1</v>
      </c>
    </row>
    <row r="979" spans="1:7" x14ac:dyDescent="0.45">
      <c r="A979" s="5" t="s">
        <v>2761</v>
      </c>
      <c r="B979" s="5" t="s">
        <v>2762</v>
      </c>
      <c r="C979" s="5" t="s">
        <v>2067</v>
      </c>
      <c r="D979" s="5" t="s">
        <v>2702</v>
      </c>
      <c r="E979" s="5" t="s">
        <v>2674</v>
      </c>
      <c r="F979" s="5">
        <v>60.5</v>
      </c>
      <c r="G979" s="5">
        <v>26.3</v>
      </c>
    </row>
    <row r="980" spans="1:7" x14ac:dyDescent="0.45">
      <c r="A980" s="5" t="s">
        <v>2763</v>
      </c>
      <c r="B980" s="5" t="s">
        <v>2764</v>
      </c>
      <c r="C980" s="5" t="s">
        <v>2067</v>
      </c>
      <c r="D980" s="5" t="s">
        <v>2765</v>
      </c>
      <c r="E980" s="5" t="s">
        <v>2674</v>
      </c>
      <c r="F980" s="5">
        <v>54.7</v>
      </c>
      <c r="G980" s="5">
        <v>26.6</v>
      </c>
    </row>
    <row r="981" spans="1:7" x14ac:dyDescent="0.45">
      <c r="A981" s="5" t="s">
        <v>2766</v>
      </c>
      <c r="B981" s="5" t="s">
        <v>2767</v>
      </c>
      <c r="C981" s="5" t="s">
        <v>2768</v>
      </c>
      <c r="D981" s="5" t="s">
        <v>368</v>
      </c>
      <c r="E981" s="5" t="s">
        <v>2728</v>
      </c>
      <c r="F981" s="5">
        <v>69.7</v>
      </c>
      <c r="G981" s="5">
        <v>33.200000000000003</v>
      </c>
    </row>
    <row r="982" spans="1:7" x14ac:dyDescent="0.45">
      <c r="A982" s="5" t="s">
        <v>2769</v>
      </c>
      <c r="B982" s="5" t="s">
        <v>2770</v>
      </c>
      <c r="C982" s="5" t="s">
        <v>2771</v>
      </c>
      <c r="D982" s="5" t="s">
        <v>2772</v>
      </c>
      <c r="E982" s="5" t="s">
        <v>2674</v>
      </c>
      <c r="F982" s="5">
        <v>81.3</v>
      </c>
      <c r="G982" s="5">
        <v>49.5</v>
      </c>
    </row>
    <row r="983" spans="1:7" x14ac:dyDescent="0.45">
      <c r="A983" s="5" t="s">
        <v>2773</v>
      </c>
      <c r="B983" s="5" t="s">
        <v>2774</v>
      </c>
      <c r="C983" s="5" t="s">
        <v>2775</v>
      </c>
      <c r="D983" s="5" t="s">
        <v>2690</v>
      </c>
      <c r="E983" s="5" t="s">
        <v>186</v>
      </c>
      <c r="F983" s="5">
        <v>201.5</v>
      </c>
      <c r="G983" s="5">
        <v>104</v>
      </c>
    </row>
    <row r="984" spans="1:7" x14ac:dyDescent="0.45">
      <c r="A984" s="5" t="s">
        <v>2776</v>
      </c>
      <c r="B984" s="5" t="s">
        <v>2777</v>
      </c>
      <c r="C984" s="5" t="s">
        <v>1963</v>
      </c>
      <c r="D984" s="5" t="s">
        <v>368</v>
      </c>
      <c r="E984" s="5" t="s">
        <v>186</v>
      </c>
      <c r="F984" s="5">
        <v>96.4</v>
      </c>
      <c r="G984" s="5">
        <v>54.9</v>
      </c>
    </row>
    <row r="985" spans="1:7" x14ac:dyDescent="0.45">
      <c r="A985" s="5" t="s">
        <v>2778</v>
      </c>
      <c r="B985" s="5" t="s">
        <v>2779</v>
      </c>
      <c r="C985" s="5" t="s">
        <v>2780</v>
      </c>
      <c r="D985" s="5" t="s">
        <v>2702</v>
      </c>
      <c r="E985" s="5" t="s">
        <v>186</v>
      </c>
      <c r="F985" s="5">
        <v>65.400000000000006</v>
      </c>
      <c r="G985" s="5">
        <v>29.1</v>
      </c>
    </row>
    <row r="986" spans="1:7" x14ac:dyDescent="0.45">
      <c r="A986" s="5" t="s">
        <v>2781</v>
      </c>
      <c r="B986" s="5" t="s">
        <v>2782</v>
      </c>
      <c r="C986" s="5" t="s">
        <v>2783</v>
      </c>
      <c r="D986" s="5" t="s">
        <v>2784</v>
      </c>
      <c r="E986" s="5" t="s">
        <v>186</v>
      </c>
      <c r="F986" s="5">
        <v>459.2</v>
      </c>
      <c r="G986" s="5">
        <v>254.3</v>
      </c>
    </row>
    <row r="987" spans="1:7" x14ac:dyDescent="0.45">
      <c r="A987" s="5" t="s">
        <v>2785</v>
      </c>
      <c r="B987" s="5" t="s">
        <v>2786</v>
      </c>
      <c r="C987" s="5" t="s">
        <v>2787</v>
      </c>
      <c r="D987" s="5" t="s">
        <v>2788</v>
      </c>
      <c r="E987" s="5" t="s">
        <v>2728</v>
      </c>
      <c r="F987" s="5">
        <v>538.4</v>
      </c>
      <c r="G987" s="5">
        <v>214.4</v>
      </c>
    </row>
    <row r="988" spans="1:7" x14ac:dyDescent="0.45">
      <c r="A988" s="5" t="s">
        <v>2789</v>
      </c>
      <c r="B988" s="5" t="s">
        <v>2790</v>
      </c>
      <c r="C988" s="5" t="s">
        <v>2791</v>
      </c>
      <c r="D988" s="5" t="s">
        <v>368</v>
      </c>
      <c r="E988" s="5" t="s">
        <v>2728</v>
      </c>
      <c r="F988" s="5">
        <v>296.10000000000002</v>
      </c>
      <c r="G988" s="5">
        <v>120.4</v>
      </c>
    </row>
    <row r="989" spans="1:7" x14ac:dyDescent="0.45">
      <c r="A989" s="5" t="s">
        <v>2792</v>
      </c>
      <c r="B989" s="5" t="s">
        <v>2793</v>
      </c>
      <c r="C989" s="5" t="s">
        <v>1921</v>
      </c>
      <c r="D989" s="5" t="s">
        <v>2006</v>
      </c>
      <c r="E989" s="5" t="s">
        <v>2674</v>
      </c>
      <c r="F989" s="5">
        <v>226.2</v>
      </c>
      <c r="G989" s="5">
        <v>103.4</v>
      </c>
    </row>
    <row r="990" spans="1:7" x14ac:dyDescent="0.45">
      <c r="A990" s="5" t="s">
        <v>2794</v>
      </c>
      <c r="B990" s="5" t="s">
        <v>2795</v>
      </c>
      <c r="C990" s="5" t="s">
        <v>2796</v>
      </c>
      <c r="D990" s="5" t="s">
        <v>2797</v>
      </c>
      <c r="E990" s="5" t="s">
        <v>93</v>
      </c>
      <c r="F990" s="5">
        <v>661.3</v>
      </c>
      <c r="G990" s="5">
        <v>277.7</v>
      </c>
    </row>
    <row r="991" spans="1:7" x14ac:dyDescent="0.45">
      <c r="A991" s="5" t="s">
        <v>2798</v>
      </c>
      <c r="B991" s="5" t="s">
        <v>2799</v>
      </c>
      <c r="C991" s="5" t="s">
        <v>2800</v>
      </c>
      <c r="D991" s="5" t="s">
        <v>2797</v>
      </c>
      <c r="E991" s="5" t="s">
        <v>2674</v>
      </c>
      <c r="F991" s="5">
        <v>367.7</v>
      </c>
      <c r="G991" s="5">
        <v>124.9</v>
      </c>
    </row>
    <row r="992" spans="1:7" x14ac:dyDescent="0.45">
      <c r="A992" s="5" t="s">
        <v>2801</v>
      </c>
      <c r="B992" s="5" t="s">
        <v>2802</v>
      </c>
      <c r="C992" s="5" t="s">
        <v>1899</v>
      </c>
      <c r="D992" s="5" t="s">
        <v>2803</v>
      </c>
      <c r="E992" s="5" t="s">
        <v>146</v>
      </c>
      <c r="F992" s="5">
        <v>439.7</v>
      </c>
      <c r="G992" s="5">
        <v>231.4</v>
      </c>
    </row>
    <row r="993" spans="1:7" x14ac:dyDescent="0.45">
      <c r="A993" s="5" t="s">
        <v>2804</v>
      </c>
      <c r="B993" s="5" t="s">
        <v>2805</v>
      </c>
      <c r="C993" s="5" t="s">
        <v>2806</v>
      </c>
      <c r="D993" s="5" t="s">
        <v>2807</v>
      </c>
      <c r="E993" s="5" t="s">
        <v>167</v>
      </c>
      <c r="F993" s="5">
        <v>667.4</v>
      </c>
      <c r="G993" s="5">
        <v>614.4</v>
      </c>
    </row>
    <row r="994" spans="1:7" x14ac:dyDescent="0.45">
      <c r="A994" s="5" t="s">
        <v>2808</v>
      </c>
      <c r="B994" s="5" t="s">
        <v>2809</v>
      </c>
      <c r="C994" s="5" t="s">
        <v>2810</v>
      </c>
      <c r="D994" s="5" t="s">
        <v>2811</v>
      </c>
      <c r="E994" s="5" t="s">
        <v>289</v>
      </c>
      <c r="F994" s="5">
        <v>856.4</v>
      </c>
      <c r="G994" s="5">
        <v>459.1</v>
      </c>
    </row>
    <row r="995" spans="1:7" x14ac:dyDescent="0.45">
      <c r="A995" s="5" t="s">
        <v>2812</v>
      </c>
      <c r="B995" s="5" t="s">
        <v>2813</v>
      </c>
      <c r="C995" s="5" t="s">
        <v>2810</v>
      </c>
      <c r="D995" s="5" t="s">
        <v>2814</v>
      </c>
      <c r="E995" s="5" t="s">
        <v>289</v>
      </c>
      <c r="F995" s="5">
        <v>1653.3</v>
      </c>
      <c r="G995" s="5">
        <v>922.7</v>
      </c>
    </row>
    <row r="996" spans="1:7" x14ac:dyDescent="0.45">
      <c r="A996" s="5" t="s">
        <v>2815</v>
      </c>
      <c r="B996" s="5" t="s">
        <v>2816</v>
      </c>
      <c r="C996" s="5" t="s">
        <v>2817</v>
      </c>
      <c r="D996" s="5" t="s">
        <v>2818</v>
      </c>
      <c r="E996" s="5" t="s">
        <v>167</v>
      </c>
      <c r="F996" s="5">
        <v>1086.8</v>
      </c>
      <c r="G996" s="5">
        <v>591.6</v>
      </c>
    </row>
    <row r="997" spans="1:7" x14ac:dyDescent="0.45">
      <c r="A997" s="5" t="s">
        <v>2819</v>
      </c>
      <c r="B997" s="5" t="s">
        <v>2820</v>
      </c>
      <c r="C997" s="5" t="s">
        <v>2817</v>
      </c>
      <c r="D997" s="5" t="s">
        <v>2821</v>
      </c>
      <c r="E997" s="5" t="s">
        <v>167</v>
      </c>
      <c r="F997" s="5">
        <v>2209.5</v>
      </c>
      <c r="G997" s="5">
        <v>1206.5</v>
      </c>
    </row>
    <row r="998" spans="1:7" x14ac:dyDescent="0.45">
      <c r="A998" s="5" t="s">
        <v>2822</v>
      </c>
      <c r="B998" s="5" t="s">
        <v>2823</v>
      </c>
      <c r="C998" s="5" t="s">
        <v>1041</v>
      </c>
      <c r="D998" s="5" t="s">
        <v>2824</v>
      </c>
      <c r="E998" s="5" t="s">
        <v>693</v>
      </c>
      <c r="F998" s="5">
        <v>42.9</v>
      </c>
      <c r="G998" s="5">
        <v>33.6</v>
      </c>
    </row>
    <row r="999" spans="1:7" x14ac:dyDescent="0.45">
      <c r="A999" s="5" t="s">
        <v>2825</v>
      </c>
      <c r="B999" s="5" t="s">
        <v>2826</v>
      </c>
      <c r="C999" s="5" t="s">
        <v>2284</v>
      </c>
      <c r="D999" s="5" t="s">
        <v>2827</v>
      </c>
      <c r="E999" s="5" t="s">
        <v>117</v>
      </c>
      <c r="F999" s="5">
        <v>11.1</v>
      </c>
      <c r="G999" s="5">
        <v>5.9</v>
      </c>
    </row>
    <row r="1000" spans="1:7" x14ac:dyDescent="0.45">
      <c r="A1000" s="5" t="s">
        <v>2828</v>
      </c>
      <c r="B1000" s="5" t="s">
        <v>2829</v>
      </c>
      <c r="C1000" s="5" t="s">
        <v>2830</v>
      </c>
      <c r="D1000" s="5" t="s">
        <v>2831</v>
      </c>
      <c r="E1000" s="5" t="s">
        <v>93</v>
      </c>
      <c r="F1000" s="5">
        <v>29.1</v>
      </c>
      <c r="G1000" s="5">
        <v>22.8</v>
      </c>
    </row>
    <row r="1001" spans="1:7" x14ac:dyDescent="0.45">
      <c r="A1001" s="5" t="s">
        <v>2832</v>
      </c>
      <c r="B1001" s="5" t="s">
        <v>2833</v>
      </c>
      <c r="C1001" s="5" t="s">
        <v>2830</v>
      </c>
      <c r="D1001" s="5" t="s">
        <v>2834</v>
      </c>
      <c r="E1001" s="5" t="s">
        <v>93</v>
      </c>
      <c r="F1001" s="5">
        <v>43.1</v>
      </c>
      <c r="G1001" s="5">
        <v>31.9</v>
      </c>
    </row>
    <row r="1002" spans="1:7" x14ac:dyDescent="0.45">
      <c r="A1002" s="5" t="s">
        <v>2835</v>
      </c>
      <c r="B1002" s="5" t="s">
        <v>2836</v>
      </c>
      <c r="C1002" s="5" t="s">
        <v>2837</v>
      </c>
      <c r="D1002" s="5" t="s">
        <v>2838</v>
      </c>
      <c r="E1002" s="5" t="s">
        <v>866</v>
      </c>
      <c r="F1002" s="5">
        <v>1638.2</v>
      </c>
      <c r="G1002" s="5">
        <v>875.4</v>
      </c>
    </row>
    <row r="1003" spans="1:7" x14ac:dyDescent="0.45">
      <c r="A1003" s="5" t="s">
        <v>2839</v>
      </c>
      <c r="B1003" s="5" t="s">
        <v>2840</v>
      </c>
      <c r="C1003" s="5" t="s">
        <v>2837</v>
      </c>
      <c r="D1003" s="5" t="s">
        <v>2841</v>
      </c>
      <c r="E1003" s="5" t="s">
        <v>866</v>
      </c>
      <c r="F1003" s="5">
        <v>2859.6</v>
      </c>
      <c r="G1003" s="5">
        <v>1599.1</v>
      </c>
    </row>
    <row r="1004" spans="1:7" x14ac:dyDescent="0.45">
      <c r="A1004" s="5" t="s">
        <v>2842</v>
      </c>
      <c r="B1004" s="5" t="s">
        <v>2843</v>
      </c>
      <c r="C1004" s="5" t="s">
        <v>1426</v>
      </c>
      <c r="D1004" s="5" t="s">
        <v>1259</v>
      </c>
      <c r="E1004" s="5" t="s">
        <v>2044</v>
      </c>
      <c r="F1004" s="5">
        <v>66.2</v>
      </c>
      <c r="G1004" s="5">
        <v>39</v>
      </c>
    </row>
    <row r="1005" spans="1:7" x14ac:dyDescent="0.45">
      <c r="A1005" s="5" t="s">
        <v>2844</v>
      </c>
      <c r="B1005" s="5" t="s">
        <v>2845</v>
      </c>
      <c r="C1005" s="5" t="s">
        <v>1404</v>
      </c>
      <c r="D1005" s="5" t="s">
        <v>2846</v>
      </c>
      <c r="E1005" s="5" t="s">
        <v>158</v>
      </c>
      <c r="F1005" s="5">
        <v>36.9</v>
      </c>
      <c r="G1005" s="5">
        <v>24.3</v>
      </c>
    </row>
    <row r="1006" spans="1:7" x14ac:dyDescent="0.45">
      <c r="A1006" s="5" t="s">
        <v>2847</v>
      </c>
      <c r="B1006" s="5" t="s">
        <v>2848</v>
      </c>
      <c r="C1006" s="5" t="s">
        <v>1404</v>
      </c>
      <c r="D1006" s="5" t="s">
        <v>2849</v>
      </c>
      <c r="E1006" s="5" t="s">
        <v>158</v>
      </c>
      <c r="F1006" s="5">
        <v>58.4</v>
      </c>
      <c r="G1006" s="5">
        <v>41.9</v>
      </c>
    </row>
    <row r="1007" spans="1:7" x14ac:dyDescent="0.45">
      <c r="A1007" s="5" t="s">
        <v>2850</v>
      </c>
      <c r="B1007" s="5" t="s">
        <v>2851</v>
      </c>
      <c r="C1007" s="5" t="s">
        <v>2852</v>
      </c>
      <c r="D1007" s="5" t="s">
        <v>2221</v>
      </c>
      <c r="E1007" s="5" t="s">
        <v>2853</v>
      </c>
      <c r="F1007" s="5">
        <v>3398</v>
      </c>
      <c r="G1007" s="5">
        <v>2569.3000000000002</v>
      </c>
    </row>
    <row r="1008" spans="1:7" x14ac:dyDescent="0.45">
      <c r="A1008" s="5" t="s">
        <v>2854</v>
      </c>
      <c r="B1008" s="5" t="s">
        <v>2855</v>
      </c>
      <c r="C1008" s="5" t="s">
        <v>2856</v>
      </c>
      <c r="D1008" s="5" t="s">
        <v>2857</v>
      </c>
      <c r="E1008" s="5" t="s">
        <v>689</v>
      </c>
      <c r="F1008" s="5">
        <v>7014.1</v>
      </c>
      <c r="G1008" s="5">
        <v>4757.6000000000004</v>
      </c>
    </row>
    <row r="1009" spans="1:7" x14ac:dyDescent="0.45">
      <c r="A1009" s="5" t="s">
        <v>2858</v>
      </c>
      <c r="B1009" s="5" t="s">
        <v>2859</v>
      </c>
      <c r="C1009" s="5" t="s">
        <v>2860</v>
      </c>
      <c r="D1009" s="5" t="s">
        <v>2861</v>
      </c>
      <c r="E1009" s="5" t="s">
        <v>683</v>
      </c>
      <c r="F1009" s="5">
        <v>173.3</v>
      </c>
      <c r="G1009" s="5">
        <v>142.6</v>
      </c>
    </row>
    <row r="1010" spans="1:7" x14ac:dyDescent="0.45">
      <c r="A1010" s="5" t="s">
        <v>2862</v>
      </c>
      <c r="B1010" s="5" t="s">
        <v>2863</v>
      </c>
      <c r="C1010" s="5" t="s">
        <v>2864</v>
      </c>
      <c r="D1010" s="5" t="s">
        <v>145</v>
      </c>
      <c r="E1010" s="5" t="s">
        <v>297</v>
      </c>
      <c r="F1010" s="5">
        <v>46.6</v>
      </c>
      <c r="G1010" s="5">
        <v>41.2</v>
      </c>
    </row>
    <row r="1011" spans="1:7" x14ac:dyDescent="0.45">
      <c r="A1011" s="5" t="s">
        <v>2865</v>
      </c>
      <c r="B1011" s="5" t="s">
        <v>2866</v>
      </c>
      <c r="C1011" s="5" t="s">
        <v>2864</v>
      </c>
      <c r="D1011" s="5" t="s">
        <v>2078</v>
      </c>
      <c r="E1011" s="5" t="s">
        <v>297</v>
      </c>
      <c r="F1011" s="5">
        <v>279.2</v>
      </c>
      <c r="G1011" s="5">
        <v>238.4</v>
      </c>
    </row>
    <row r="1012" spans="1:7" x14ac:dyDescent="0.45">
      <c r="A1012" s="5" t="s">
        <v>2867</v>
      </c>
      <c r="B1012" s="5" t="s">
        <v>2868</v>
      </c>
      <c r="C1012" s="5" t="s">
        <v>2869</v>
      </c>
      <c r="D1012" s="5" t="s">
        <v>2870</v>
      </c>
      <c r="E1012" s="5" t="s">
        <v>2871</v>
      </c>
      <c r="F1012" s="5">
        <v>36.6</v>
      </c>
      <c r="G1012" s="5">
        <v>23.4</v>
      </c>
    </row>
    <row r="1013" spans="1:7" x14ac:dyDescent="0.45">
      <c r="A1013" s="5" t="s">
        <v>2872</v>
      </c>
      <c r="B1013" s="5" t="s">
        <v>2873</v>
      </c>
      <c r="C1013" s="5" t="s">
        <v>2869</v>
      </c>
      <c r="D1013" s="5" t="s">
        <v>2874</v>
      </c>
      <c r="E1013" s="5" t="s">
        <v>2871</v>
      </c>
      <c r="F1013" s="5">
        <v>45.1</v>
      </c>
      <c r="G1013" s="5">
        <v>35</v>
      </c>
    </row>
    <row r="1014" spans="1:7" x14ac:dyDescent="0.45">
      <c r="A1014" s="5" t="s">
        <v>2875</v>
      </c>
      <c r="B1014" s="5" t="s">
        <v>2876</v>
      </c>
      <c r="C1014" s="5" t="s">
        <v>2869</v>
      </c>
      <c r="D1014" s="5" t="s">
        <v>2877</v>
      </c>
      <c r="E1014" s="5" t="s">
        <v>2871</v>
      </c>
      <c r="F1014" s="5">
        <v>24.2</v>
      </c>
      <c r="G1014" s="5">
        <v>13.9</v>
      </c>
    </row>
    <row r="1015" spans="1:7" x14ac:dyDescent="0.45">
      <c r="A1015" s="5" t="s">
        <v>2878</v>
      </c>
      <c r="B1015" s="5" t="s">
        <v>2879</v>
      </c>
      <c r="C1015" s="5" t="s">
        <v>2869</v>
      </c>
      <c r="D1015" s="5" t="s">
        <v>2877</v>
      </c>
      <c r="E1015" s="5" t="s">
        <v>2871</v>
      </c>
      <c r="F1015" s="5">
        <v>36.4</v>
      </c>
      <c r="G1015" s="5">
        <v>18.600000000000001</v>
      </c>
    </row>
    <row r="1016" spans="1:7" x14ac:dyDescent="0.45">
      <c r="A1016" s="5" t="s">
        <v>2880</v>
      </c>
      <c r="B1016" s="5" t="s">
        <v>2881</v>
      </c>
      <c r="C1016" s="5" t="s">
        <v>2882</v>
      </c>
      <c r="D1016" s="5" t="s">
        <v>249</v>
      </c>
      <c r="E1016" s="5" t="s">
        <v>2883</v>
      </c>
      <c r="F1016" s="5">
        <v>24.1</v>
      </c>
      <c r="G1016" s="5">
        <v>20.9</v>
      </c>
    </row>
    <row r="1017" spans="1:7" x14ac:dyDescent="0.45">
      <c r="A1017" s="5" t="s">
        <v>2884</v>
      </c>
      <c r="B1017" s="5" t="s">
        <v>2885</v>
      </c>
      <c r="C1017" s="5" t="s">
        <v>2886</v>
      </c>
      <c r="D1017" s="5" t="s">
        <v>249</v>
      </c>
      <c r="E1017" s="5" t="s">
        <v>439</v>
      </c>
      <c r="F1017" s="5">
        <v>22.1</v>
      </c>
      <c r="G1017" s="5">
        <v>20.6</v>
      </c>
    </row>
    <row r="1018" spans="1:7" x14ac:dyDescent="0.45">
      <c r="A1018" s="5" t="s">
        <v>2887</v>
      </c>
      <c r="B1018" s="5" t="s">
        <v>2888</v>
      </c>
      <c r="C1018" s="5" t="s">
        <v>2886</v>
      </c>
      <c r="D1018" s="5" t="s">
        <v>2690</v>
      </c>
      <c r="E1018" s="5" t="s">
        <v>439</v>
      </c>
      <c r="F1018" s="5">
        <v>22.1</v>
      </c>
      <c r="G1018" s="5">
        <v>20.6</v>
      </c>
    </row>
    <row r="1019" spans="1:7" x14ac:dyDescent="0.45">
      <c r="A1019" s="5" t="s">
        <v>2889</v>
      </c>
      <c r="B1019" s="5" t="s">
        <v>2890</v>
      </c>
      <c r="C1019" s="5" t="s">
        <v>2891</v>
      </c>
      <c r="D1019" s="5" t="s">
        <v>1185</v>
      </c>
      <c r="E1019" s="5" t="s">
        <v>36</v>
      </c>
      <c r="F1019" s="5">
        <v>23.9</v>
      </c>
      <c r="G1019" s="5">
        <v>15.4</v>
      </c>
    </row>
    <row r="1020" spans="1:7" x14ac:dyDescent="0.45">
      <c r="A1020" s="5" t="s">
        <v>2892</v>
      </c>
      <c r="B1020" s="5" t="s">
        <v>2893</v>
      </c>
      <c r="C1020" s="5" t="s">
        <v>2894</v>
      </c>
      <c r="D1020" s="5" t="s">
        <v>2895</v>
      </c>
      <c r="E1020" s="5" t="s">
        <v>720</v>
      </c>
      <c r="F1020" s="5">
        <v>18.600000000000001</v>
      </c>
      <c r="G1020" s="5">
        <v>8.5</v>
      </c>
    </row>
    <row r="1021" spans="1:7" x14ac:dyDescent="0.45">
      <c r="A1021" s="5" t="s">
        <v>2896</v>
      </c>
      <c r="B1021" s="5" t="s">
        <v>2897</v>
      </c>
      <c r="C1021" s="5" t="s">
        <v>2894</v>
      </c>
      <c r="D1021" s="5" t="s">
        <v>2895</v>
      </c>
      <c r="E1021" s="5" t="s">
        <v>167</v>
      </c>
      <c r="F1021" s="5">
        <v>21</v>
      </c>
      <c r="G1021" s="5">
        <v>8.5</v>
      </c>
    </row>
    <row r="1022" spans="1:7" x14ac:dyDescent="0.45">
      <c r="A1022" s="5" t="s">
        <v>2898</v>
      </c>
      <c r="B1022" s="5" t="s">
        <v>2899</v>
      </c>
      <c r="C1022" s="5" t="s">
        <v>2894</v>
      </c>
      <c r="D1022" s="5" t="s">
        <v>2895</v>
      </c>
      <c r="E1022" s="5" t="s">
        <v>720</v>
      </c>
      <c r="F1022" s="5">
        <v>18.600000000000001</v>
      </c>
      <c r="G1022" s="5">
        <v>6</v>
      </c>
    </row>
    <row r="1023" spans="1:7" x14ac:dyDescent="0.45">
      <c r="A1023" s="5" t="s">
        <v>2900</v>
      </c>
      <c r="B1023" s="5" t="s">
        <v>2901</v>
      </c>
      <c r="C1023" s="5" t="s">
        <v>2894</v>
      </c>
      <c r="D1023" s="5" t="s">
        <v>2895</v>
      </c>
      <c r="E1023" s="5" t="s">
        <v>167</v>
      </c>
      <c r="F1023" s="5">
        <v>21</v>
      </c>
      <c r="G1023" s="5">
        <v>6</v>
      </c>
    </row>
    <row r="1024" spans="1:7" x14ac:dyDescent="0.45">
      <c r="A1024" s="5" t="s">
        <v>2902</v>
      </c>
      <c r="B1024" s="5" t="s">
        <v>2903</v>
      </c>
      <c r="C1024" s="5" t="s">
        <v>2894</v>
      </c>
      <c r="D1024" s="5" t="s">
        <v>2737</v>
      </c>
      <c r="E1024" s="5" t="s">
        <v>720</v>
      </c>
      <c r="F1024" s="5">
        <v>18.600000000000001</v>
      </c>
      <c r="G1024" s="5">
        <v>8.5</v>
      </c>
    </row>
    <row r="1025" spans="1:7" x14ac:dyDescent="0.45">
      <c r="A1025" s="5" t="s">
        <v>2904</v>
      </c>
      <c r="B1025" s="5" t="s">
        <v>2905</v>
      </c>
      <c r="C1025" s="5" t="s">
        <v>2906</v>
      </c>
      <c r="D1025" s="5" t="s">
        <v>2907</v>
      </c>
      <c r="E1025" s="5" t="s">
        <v>720</v>
      </c>
      <c r="F1025" s="5">
        <v>10.8</v>
      </c>
      <c r="G1025" s="5">
        <v>8.4</v>
      </c>
    </row>
    <row r="1026" spans="1:7" x14ac:dyDescent="0.45">
      <c r="A1026" s="5" t="s">
        <v>2908</v>
      </c>
      <c r="B1026" s="5" t="s">
        <v>2909</v>
      </c>
      <c r="C1026" s="5" t="s">
        <v>2906</v>
      </c>
      <c r="D1026" s="5" t="s">
        <v>2907</v>
      </c>
      <c r="E1026" s="5" t="s">
        <v>720</v>
      </c>
      <c r="F1026" s="5">
        <v>10.8</v>
      </c>
      <c r="G1026" s="5">
        <v>8.4</v>
      </c>
    </row>
    <row r="1027" spans="1:7" x14ac:dyDescent="0.45">
      <c r="A1027" s="5" t="s">
        <v>2910</v>
      </c>
      <c r="B1027" s="5" t="s">
        <v>2911</v>
      </c>
      <c r="C1027" s="5" t="s">
        <v>2912</v>
      </c>
      <c r="D1027" s="5" t="s">
        <v>1279</v>
      </c>
      <c r="E1027" s="5" t="s">
        <v>297</v>
      </c>
      <c r="F1027" s="5">
        <v>14.8</v>
      </c>
      <c r="G1027" s="5">
        <v>12.4</v>
      </c>
    </row>
    <row r="1028" spans="1:7" x14ac:dyDescent="0.45">
      <c r="A1028" s="5" t="s">
        <v>2913</v>
      </c>
      <c r="B1028" s="5" t="s">
        <v>2914</v>
      </c>
      <c r="C1028" s="5" t="s">
        <v>2912</v>
      </c>
      <c r="D1028" s="5" t="s">
        <v>1279</v>
      </c>
      <c r="E1028" s="5" t="s">
        <v>297</v>
      </c>
      <c r="F1028" s="5">
        <v>14.8</v>
      </c>
      <c r="G1028" s="5">
        <v>12.4</v>
      </c>
    </row>
    <row r="1029" spans="1:7" x14ac:dyDescent="0.45">
      <c r="A1029" s="5" t="s">
        <v>2915</v>
      </c>
      <c r="B1029" s="5" t="s">
        <v>3108</v>
      </c>
      <c r="C1029" s="5" t="s">
        <v>2912</v>
      </c>
      <c r="D1029" s="5" t="s">
        <v>1279</v>
      </c>
      <c r="E1029" s="5" t="s">
        <v>297</v>
      </c>
      <c r="F1029" s="5">
        <v>14.8</v>
      </c>
      <c r="G1029" s="5">
        <v>12.4</v>
      </c>
    </row>
    <row r="1030" spans="1:7" x14ac:dyDescent="0.45">
      <c r="A1030" s="5" t="s">
        <v>2917</v>
      </c>
      <c r="B1030" s="5" t="s">
        <v>2918</v>
      </c>
      <c r="C1030" s="5" t="s">
        <v>2919</v>
      </c>
      <c r="D1030" s="5" t="s">
        <v>2920</v>
      </c>
      <c r="E1030" s="5" t="s">
        <v>297</v>
      </c>
      <c r="F1030" s="5">
        <v>16.399999999999999</v>
      </c>
      <c r="G1030" s="5">
        <v>10.8</v>
      </c>
    </row>
    <row r="1031" spans="1:7" x14ac:dyDescent="0.45">
      <c r="A1031" s="5" t="s">
        <v>2921</v>
      </c>
      <c r="B1031" s="5" t="s">
        <v>2922</v>
      </c>
      <c r="C1031" s="5" t="s">
        <v>2923</v>
      </c>
      <c r="D1031" s="5" t="s">
        <v>1259</v>
      </c>
      <c r="E1031" s="5" t="s">
        <v>2924</v>
      </c>
      <c r="F1031" s="5">
        <v>9.8000000000000007</v>
      </c>
      <c r="G1031" s="5">
        <v>8.1</v>
      </c>
    </row>
    <row r="1032" spans="1:7" x14ac:dyDescent="0.45">
      <c r="A1032" s="5" t="s">
        <v>2925</v>
      </c>
      <c r="B1032" s="5" t="s">
        <v>2926</v>
      </c>
      <c r="C1032" s="5" t="s">
        <v>2927</v>
      </c>
      <c r="D1032" s="5" t="s">
        <v>1259</v>
      </c>
      <c r="E1032" s="5" t="s">
        <v>720</v>
      </c>
      <c r="F1032" s="5">
        <v>20.6</v>
      </c>
      <c r="G1032" s="5">
        <v>20.100000000000001</v>
      </c>
    </row>
    <row r="1033" spans="1:7" x14ac:dyDescent="0.45">
      <c r="A1033" s="5" t="s">
        <v>2928</v>
      </c>
      <c r="B1033" s="5" t="s">
        <v>2929</v>
      </c>
      <c r="C1033" s="5" t="s">
        <v>2927</v>
      </c>
      <c r="D1033" s="5" t="s">
        <v>1259</v>
      </c>
      <c r="E1033" s="5" t="s">
        <v>720</v>
      </c>
      <c r="F1033" s="5">
        <v>20.6</v>
      </c>
      <c r="G1033" s="5">
        <v>20.100000000000001</v>
      </c>
    </row>
    <row r="1034" spans="1:7" x14ac:dyDescent="0.45">
      <c r="A1034" s="5" t="s">
        <v>2930</v>
      </c>
      <c r="B1034" s="5" t="s">
        <v>2931</v>
      </c>
      <c r="C1034" s="5" t="s">
        <v>2927</v>
      </c>
      <c r="D1034" s="5" t="s">
        <v>1259</v>
      </c>
      <c r="E1034" s="5" t="s">
        <v>720</v>
      </c>
      <c r="F1034" s="5">
        <v>20.6</v>
      </c>
      <c r="G1034" s="5">
        <v>20.100000000000001</v>
      </c>
    </row>
    <row r="1035" spans="1:7" x14ac:dyDescent="0.45">
      <c r="A1035" s="5" t="s">
        <v>2932</v>
      </c>
      <c r="B1035" s="5" t="s">
        <v>2933</v>
      </c>
      <c r="C1035" s="5" t="s">
        <v>2934</v>
      </c>
      <c r="D1035" s="5" t="s">
        <v>249</v>
      </c>
      <c r="E1035" s="5" t="s">
        <v>151</v>
      </c>
      <c r="F1035" s="5">
        <v>3.8</v>
      </c>
      <c r="G1035" s="5">
        <v>2.1</v>
      </c>
    </row>
    <row r="1036" spans="1:7" x14ac:dyDescent="0.45">
      <c r="A1036" s="5" t="s">
        <v>2935</v>
      </c>
      <c r="B1036" s="5" t="s">
        <v>2936</v>
      </c>
      <c r="C1036" s="5" t="s">
        <v>2934</v>
      </c>
      <c r="D1036" s="5" t="s">
        <v>249</v>
      </c>
      <c r="E1036" s="5" t="s">
        <v>2937</v>
      </c>
      <c r="F1036" s="5">
        <v>3.7</v>
      </c>
      <c r="G1036" s="5">
        <v>2.1</v>
      </c>
    </row>
    <row r="1037" spans="1:7" x14ac:dyDescent="0.45">
      <c r="A1037" s="5" t="s">
        <v>2938</v>
      </c>
      <c r="B1037" s="5" t="s">
        <v>2939</v>
      </c>
      <c r="C1037" s="5" t="s">
        <v>2115</v>
      </c>
      <c r="D1037" s="5" t="s">
        <v>2940</v>
      </c>
      <c r="E1037" s="5" t="s">
        <v>109</v>
      </c>
      <c r="F1037" s="5">
        <v>17.100000000000001</v>
      </c>
      <c r="G1037" s="5">
        <v>11.9</v>
      </c>
    </row>
    <row r="1038" spans="1:7" x14ac:dyDescent="0.45">
      <c r="A1038" s="5" t="s">
        <v>2941</v>
      </c>
      <c r="B1038" s="5" t="s">
        <v>2942</v>
      </c>
      <c r="C1038" s="5" t="s">
        <v>2115</v>
      </c>
      <c r="D1038" s="5" t="s">
        <v>2940</v>
      </c>
      <c r="E1038" s="5" t="s">
        <v>1620</v>
      </c>
      <c r="F1038" s="5">
        <v>17.100000000000001</v>
      </c>
      <c r="G1038" s="5">
        <v>11.9</v>
      </c>
    </row>
    <row r="1039" spans="1:7" x14ac:dyDescent="0.45">
      <c r="A1039" s="5" t="s">
        <v>2943</v>
      </c>
      <c r="B1039" s="5" t="s">
        <v>2944</v>
      </c>
      <c r="C1039" s="5" t="s">
        <v>2115</v>
      </c>
      <c r="D1039" s="5" t="s">
        <v>2945</v>
      </c>
      <c r="E1039" s="5" t="s">
        <v>109</v>
      </c>
      <c r="F1039" s="5">
        <v>19.3</v>
      </c>
      <c r="G1039" s="5">
        <v>18</v>
      </c>
    </row>
    <row r="1040" spans="1:7" x14ac:dyDescent="0.45">
      <c r="A1040" s="5" t="s">
        <v>2946</v>
      </c>
      <c r="B1040" s="5" t="s">
        <v>2947</v>
      </c>
      <c r="C1040" s="5" t="s">
        <v>2115</v>
      </c>
      <c r="D1040" s="5" t="s">
        <v>2940</v>
      </c>
      <c r="E1040" s="5" t="s">
        <v>109</v>
      </c>
      <c r="F1040" s="5">
        <v>28.6</v>
      </c>
      <c r="G1040" s="5">
        <v>25.7</v>
      </c>
    </row>
    <row r="1041" spans="1:7" x14ac:dyDescent="0.45">
      <c r="A1041" s="5" t="s">
        <v>2948</v>
      </c>
      <c r="B1041" s="5" t="s">
        <v>2949</v>
      </c>
      <c r="C1041" s="5" t="s">
        <v>2115</v>
      </c>
      <c r="D1041" s="5" t="s">
        <v>2950</v>
      </c>
      <c r="E1041" s="5" t="s">
        <v>109</v>
      </c>
      <c r="F1041" s="5">
        <v>22.5</v>
      </c>
      <c r="G1041" s="5">
        <v>17.100000000000001</v>
      </c>
    </row>
    <row r="1042" spans="1:7" x14ac:dyDescent="0.45">
      <c r="A1042" s="5" t="s">
        <v>2951</v>
      </c>
      <c r="B1042" s="5" t="s">
        <v>2952</v>
      </c>
      <c r="C1042" s="5" t="s">
        <v>2115</v>
      </c>
      <c r="D1042" s="5" t="s">
        <v>2940</v>
      </c>
      <c r="E1042" s="5" t="s">
        <v>109</v>
      </c>
      <c r="F1042" s="5">
        <v>29.7</v>
      </c>
      <c r="G1042" s="5">
        <v>17.100000000000001</v>
      </c>
    </row>
    <row r="1043" spans="1:7" x14ac:dyDescent="0.45">
      <c r="A1043" s="5" t="s">
        <v>2953</v>
      </c>
      <c r="B1043" s="5" t="s">
        <v>2954</v>
      </c>
      <c r="C1043" s="5" t="s">
        <v>2955</v>
      </c>
      <c r="D1043" s="5" t="s">
        <v>2956</v>
      </c>
      <c r="E1043" s="5" t="s">
        <v>2937</v>
      </c>
      <c r="F1043" s="5">
        <v>4.8</v>
      </c>
      <c r="G1043" s="5">
        <v>2.8</v>
      </c>
    </row>
    <row r="1044" spans="1:7" x14ac:dyDescent="0.45">
      <c r="A1044" s="5" t="s">
        <v>2957</v>
      </c>
      <c r="B1044" s="5" t="s">
        <v>2958</v>
      </c>
      <c r="C1044" s="5" t="s">
        <v>2955</v>
      </c>
      <c r="D1044" s="5" t="s">
        <v>2940</v>
      </c>
      <c r="E1044" s="5" t="s">
        <v>2937</v>
      </c>
      <c r="F1044" s="5">
        <v>17.100000000000001</v>
      </c>
      <c r="G1044" s="5">
        <v>14</v>
      </c>
    </row>
    <row r="1045" spans="1:7" x14ac:dyDescent="0.45">
      <c r="A1045" s="5" t="s">
        <v>2959</v>
      </c>
      <c r="B1045" s="5" t="s">
        <v>2960</v>
      </c>
      <c r="C1045" s="5" t="s">
        <v>2955</v>
      </c>
      <c r="D1045" s="5" t="s">
        <v>2940</v>
      </c>
      <c r="E1045" s="5" t="s">
        <v>2937</v>
      </c>
      <c r="F1045" s="5">
        <v>17.100000000000001</v>
      </c>
      <c r="G1045" s="5">
        <v>14</v>
      </c>
    </row>
    <row r="1046" spans="1:7" x14ac:dyDescent="0.45">
      <c r="A1046" s="5" t="s">
        <v>2961</v>
      </c>
      <c r="B1046" s="5" t="s">
        <v>2962</v>
      </c>
      <c r="C1046" s="5" t="s">
        <v>2955</v>
      </c>
      <c r="D1046" s="5" t="s">
        <v>2950</v>
      </c>
      <c r="E1046" s="5" t="s">
        <v>2937</v>
      </c>
      <c r="F1046" s="5">
        <v>19.7</v>
      </c>
      <c r="G1046" s="5">
        <v>17.100000000000001</v>
      </c>
    </row>
    <row r="1047" spans="1:7" x14ac:dyDescent="0.45">
      <c r="A1047" s="5" t="s">
        <v>2963</v>
      </c>
      <c r="B1047" s="5" t="s">
        <v>2964</v>
      </c>
      <c r="C1047" s="5" t="s">
        <v>2965</v>
      </c>
      <c r="D1047" s="5" t="s">
        <v>2940</v>
      </c>
      <c r="E1047" s="5" t="s">
        <v>2966</v>
      </c>
      <c r="F1047" s="5">
        <v>16.2</v>
      </c>
      <c r="G1047" s="5">
        <v>13.1</v>
      </c>
    </row>
    <row r="1048" spans="1:7" x14ac:dyDescent="0.45">
      <c r="A1048" s="5" t="s">
        <v>2967</v>
      </c>
      <c r="B1048" s="5" t="s">
        <v>2968</v>
      </c>
      <c r="C1048" s="5" t="s">
        <v>2965</v>
      </c>
      <c r="D1048" s="5" t="s">
        <v>2940</v>
      </c>
      <c r="E1048" s="5" t="s">
        <v>2969</v>
      </c>
      <c r="F1048" s="5">
        <v>17.100000000000001</v>
      </c>
      <c r="G1048" s="5">
        <v>13.1</v>
      </c>
    </row>
    <row r="1049" spans="1:7" x14ac:dyDescent="0.45">
      <c r="A1049" s="5" t="s">
        <v>2970</v>
      </c>
      <c r="B1049" s="5" t="s">
        <v>2971</v>
      </c>
      <c r="C1049" s="5" t="s">
        <v>2965</v>
      </c>
      <c r="D1049" s="5" t="s">
        <v>2945</v>
      </c>
      <c r="E1049" s="5" t="s">
        <v>2966</v>
      </c>
      <c r="F1049" s="5">
        <v>10.8</v>
      </c>
      <c r="G1049" s="5">
        <v>8.1</v>
      </c>
    </row>
    <row r="1050" spans="1:7" x14ac:dyDescent="0.45">
      <c r="A1050" s="5" t="s">
        <v>2972</v>
      </c>
      <c r="B1050" s="5" t="s">
        <v>2973</v>
      </c>
      <c r="C1050" s="5" t="s">
        <v>2965</v>
      </c>
      <c r="D1050" s="5" t="s">
        <v>2945</v>
      </c>
      <c r="E1050" s="5" t="s">
        <v>2969</v>
      </c>
      <c r="F1050" s="5">
        <v>12.1</v>
      </c>
      <c r="G1050" s="5">
        <v>8.1</v>
      </c>
    </row>
    <row r="1051" spans="1:7" x14ac:dyDescent="0.45">
      <c r="A1051" s="5" t="s">
        <v>2974</v>
      </c>
      <c r="B1051" s="5" t="s">
        <v>2975</v>
      </c>
      <c r="C1051" s="5" t="s">
        <v>185</v>
      </c>
      <c r="D1051" s="5" t="s">
        <v>249</v>
      </c>
      <c r="E1051" s="5" t="s">
        <v>109</v>
      </c>
      <c r="F1051" s="5">
        <v>5.5</v>
      </c>
      <c r="G1051" s="5">
        <v>3.3</v>
      </c>
    </row>
    <row r="1052" spans="1:7" x14ac:dyDescent="0.45">
      <c r="A1052" s="5" t="s">
        <v>2976</v>
      </c>
      <c r="B1052" s="5" t="s">
        <v>2977</v>
      </c>
      <c r="C1052" s="5" t="s">
        <v>185</v>
      </c>
      <c r="D1052" s="5" t="s">
        <v>249</v>
      </c>
      <c r="E1052" s="5" t="s">
        <v>2978</v>
      </c>
      <c r="F1052" s="5">
        <v>3.8</v>
      </c>
      <c r="G1052" s="5">
        <v>3.3</v>
      </c>
    </row>
    <row r="1053" spans="1:7" x14ac:dyDescent="0.45">
      <c r="A1053" s="5" t="s">
        <v>2979</v>
      </c>
      <c r="B1053" s="5" t="s">
        <v>2980</v>
      </c>
      <c r="C1053" s="5" t="s">
        <v>185</v>
      </c>
      <c r="D1053" s="5" t="s">
        <v>249</v>
      </c>
      <c r="E1053" s="5" t="s">
        <v>2978</v>
      </c>
      <c r="F1053" s="5">
        <v>3.8</v>
      </c>
      <c r="G1053" s="5">
        <v>3.3</v>
      </c>
    </row>
    <row r="1054" spans="1:7" x14ac:dyDescent="0.45">
      <c r="A1054" s="5" t="s">
        <v>2981</v>
      </c>
      <c r="B1054" s="5" t="s">
        <v>2982</v>
      </c>
      <c r="C1054" s="5" t="s">
        <v>185</v>
      </c>
      <c r="D1054" s="5" t="s">
        <v>2945</v>
      </c>
      <c r="E1054" s="5" t="s">
        <v>109</v>
      </c>
      <c r="F1054" s="5">
        <v>12.3</v>
      </c>
      <c r="G1054" s="5">
        <v>11.1</v>
      </c>
    </row>
    <row r="1055" spans="1:7" x14ac:dyDescent="0.45">
      <c r="A1055" s="5" t="s">
        <v>2983</v>
      </c>
      <c r="B1055" s="5" t="s">
        <v>2984</v>
      </c>
      <c r="C1055" s="5" t="s">
        <v>185</v>
      </c>
      <c r="D1055" s="5" t="s">
        <v>2945</v>
      </c>
      <c r="E1055" s="5" t="s">
        <v>2978</v>
      </c>
      <c r="F1055" s="5">
        <v>12.3</v>
      </c>
      <c r="G1055" s="5">
        <v>11.1</v>
      </c>
    </row>
    <row r="1056" spans="1:7" x14ac:dyDescent="0.45">
      <c r="A1056" s="5" t="s">
        <v>2985</v>
      </c>
      <c r="B1056" s="5" t="s">
        <v>2986</v>
      </c>
      <c r="C1056" s="5" t="s">
        <v>185</v>
      </c>
      <c r="D1056" s="5" t="s">
        <v>2940</v>
      </c>
      <c r="E1056" s="5" t="s">
        <v>109</v>
      </c>
      <c r="F1056" s="5">
        <v>18.3</v>
      </c>
      <c r="G1056" s="5">
        <v>17.100000000000001</v>
      </c>
    </row>
    <row r="1057" spans="1:7" x14ac:dyDescent="0.45">
      <c r="A1057" s="5" t="s">
        <v>2987</v>
      </c>
      <c r="B1057" s="5" t="s">
        <v>2988</v>
      </c>
      <c r="C1057" s="5" t="s">
        <v>185</v>
      </c>
      <c r="D1057" s="5" t="s">
        <v>2945</v>
      </c>
      <c r="E1057" s="5" t="s">
        <v>109</v>
      </c>
      <c r="F1057" s="5">
        <v>12.3</v>
      </c>
      <c r="G1057" s="5">
        <v>11.1</v>
      </c>
    </row>
    <row r="1058" spans="1:7" x14ac:dyDescent="0.45">
      <c r="A1058" s="5" t="s">
        <v>2989</v>
      </c>
      <c r="B1058" s="5" t="s">
        <v>2990</v>
      </c>
      <c r="C1058" s="5" t="s">
        <v>185</v>
      </c>
      <c r="D1058" s="5" t="s">
        <v>2940</v>
      </c>
      <c r="E1058" s="5" t="s">
        <v>109</v>
      </c>
      <c r="F1058" s="5">
        <v>18.3</v>
      </c>
      <c r="G1058" s="5">
        <v>17.100000000000001</v>
      </c>
    </row>
    <row r="1059" spans="1:7" x14ac:dyDescent="0.45">
      <c r="A1059" s="5" t="s">
        <v>2991</v>
      </c>
      <c r="B1059" s="5" t="s">
        <v>2992</v>
      </c>
      <c r="C1059" s="5" t="s">
        <v>194</v>
      </c>
      <c r="D1059" s="5" t="s">
        <v>249</v>
      </c>
      <c r="E1059" s="5" t="s">
        <v>196</v>
      </c>
      <c r="F1059" s="5">
        <v>3</v>
      </c>
      <c r="G1059" s="5">
        <v>2.2999999999999998</v>
      </c>
    </row>
    <row r="1060" spans="1:7" x14ac:dyDescent="0.45">
      <c r="A1060" s="5" t="s">
        <v>2993</v>
      </c>
      <c r="B1060" s="5" t="s">
        <v>2994</v>
      </c>
      <c r="C1060" s="5" t="s">
        <v>2995</v>
      </c>
      <c r="D1060" s="5" t="s">
        <v>1185</v>
      </c>
      <c r="E1060" s="5" t="s">
        <v>2996</v>
      </c>
      <c r="F1060" s="5">
        <v>11.2</v>
      </c>
      <c r="G1060" s="5">
        <v>7.8</v>
      </c>
    </row>
    <row r="1061" spans="1:7" x14ac:dyDescent="0.45">
      <c r="A1061" s="5" t="s">
        <v>2997</v>
      </c>
      <c r="B1061" s="5" t="s">
        <v>2998</v>
      </c>
      <c r="C1061" s="5" t="s">
        <v>2999</v>
      </c>
      <c r="D1061" s="5" t="s">
        <v>249</v>
      </c>
      <c r="E1061" s="5" t="s">
        <v>683</v>
      </c>
      <c r="F1061" s="5">
        <v>12.3</v>
      </c>
      <c r="G1061" s="5">
        <v>11.2</v>
      </c>
    </row>
    <row r="1062" spans="1:7" x14ac:dyDescent="0.45">
      <c r="A1062" s="5" t="s">
        <v>3000</v>
      </c>
      <c r="B1062" s="5" t="s">
        <v>3001</v>
      </c>
      <c r="C1062" s="5" t="s">
        <v>3002</v>
      </c>
      <c r="D1062" s="5" t="s">
        <v>249</v>
      </c>
      <c r="E1062" s="5" t="s">
        <v>683</v>
      </c>
      <c r="F1062" s="5">
        <v>16.3</v>
      </c>
      <c r="G1062" s="5">
        <v>10.9</v>
      </c>
    </row>
    <row r="1063" spans="1:7" x14ac:dyDescent="0.45">
      <c r="A1063" s="5" t="s">
        <v>3003</v>
      </c>
      <c r="B1063" s="5" t="s">
        <v>3004</v>
      </c>
      <c r="C1063" s="5" t="s">
        <v>3005</v>
      </c>
      <c r="D1063" s="5" t="s">
        <v>249</v>
      </c>
      <c r="E1063" s="5" t="s">
        <v>109</v>
      </c>
      <c r="F1063" s="5">
        <v>24.3</v>
      </c>
      <c r="G1063" s="5">
        <v>16.3</v>
      </c>
    </row>
    <row r="1064" spans="1:7" x14ac:dyDescent="0.45">
      <c r="A1064" s="5" t="s">
        <v>3006</v>
      </c>
      <c r="B1064" s="5" t="s">
        <v>3007</v>
      </c>
      <c r="C1064" s="5" t="s">
        <v>3005</v>
      </c>
      <c r="D1064" s="5" t="s">
        <v>249</v>
      </c>
      <c r="E1064" s="5" t="s">
        <v>191</v>
      </c>
      <c r="F1064" s="5">
        <v>24.1</v>
      </c>
      <c r="G1064" s="5">
        <v>16.3</v>
      </c>
    </row>
    <row r="1065" spans="1:7" x14ac:dyDescent="0.45">
      <c r="A1065" s="5" t="s">
        <v>3008</v>
      </c>
      <c r="B1065" s="5" t="s">
        <v>3009</v>
      </c>
      <c r="C1065" s="5" t="s">
        <v>3005</v>
      </c>
      <c r="D1065" s="5" t="s">
        <v>2690</v>
      </c>
      <c r="E1065" s="5" t="s">
        <v>109</v>
      </c>
      <c r="F1065" s="5">
        <v>24.3</v>
      </c>
      <c r="G1065" s="5">
        <v>16.3</v>
      </c>
    </row>
    <row r="1066" spans="1:7" x14ac:dyDescent="0.45">
      <c r="A1066" s="5" t="s">
        <v>3010</v>
      </c>
      <c r="B1066" s="5" t="s">
        <v>3011</v>
      </c>
      <c r="C1066" s="5" t="s">
        <v>3005</v>
      </c>
      <c r="D1066" s="5" t="s">
        <v>2690</v>
      </c>
      <c r="E1066" s="5" t="s">
        <v>191</v>
      </c>
      <c r="F1066" s="5">
        <v>24.1</v>
      </c>
      <c r="G1066" s="5">
        <v>16.3</v>
      </c>
    </row>
    <row r="1067" spans="1:7" x14ac:dyDescent="0.45">
      <c r="A1067" s="5" t="s">
        <v>3012</v>
      </c>
      <c r="B1067" s="5" t="s">
        <v>3013</v>
      </c>
      <c r="C1067" s="5" t="s">
        <v>2105</v>
      </c>
      <c r="D1067" s="5" t="s">
        <v>249</v>
      </c>
      <c r="E1067" s="5" t="s">
        <v>146</v>
      </c>
      <c r="F1067" s="5">
        <v>20.3</v>
      </c>
      <c r="G1067" s="5">
        <v>13.9</v>
      </c>
    </row>
    <row r="1068" spans="1:7" x14ac:dyDescent="0.45">
      <c r="A1068" s="5" t="s">
        <v>3014</v>
      </c>
      <c r="B1068" s="5" t="s">
        <v>3015</v>
      </c>
      <c r="C1068" s="5" t="s">
        <v>2105</v>
      </c>
      <c r="D1068" s="5" t="s">
        <v>249</v>
      </c>
      <c r="E1068" s="5" t="s">
        <v>146</v>
      </c>
      <c r="F1068" s="5">
        <v>20.3</v>
      </c>
      <c r="G1068" s="5">
        <v>13.9</v>
      </c>
    </row>
    <row r="1069" spans="1:7" x14ac:dyDescent="0.45">
      <c r="A1069" s="5" t="s">
        <v>3016</v>
      </c>
      <c r="B1069" s="5" t="s">
        <v>3017</v>
      </c>
      <c r="C1069" s="5" t="s">
        <v>3018</v>
      </c>
      <c r="D1069" s="5" t="s">
        <v>195</v>
      </c>
      <c r="E1069" s="5" t="s">
        <v>3019</v>
      </c>
      <c r="F1069" s="5">
        <v>4.0999999999999996</v>
      </c>
      <c r="G1069" s="5">
        <v>3.2</v>
      </c>
    </row>
    <row r="1070" spans="1:7" x14ac:dyDescent="0.45">
      <c r="A1070" s="5" t="s">
        <v>3020</v>
      </c>
      <c r="B1070" s="5" t="s">
        <v>3021</v>
      </c>
      <c r="C1070" s="5" t="s">
        <v>3018</v>
      </c>
      <c r="D1070" s="5" t="s">
        <v>190</v>
      </c>
      <c r="E1070" s="5" t="s">
        <v>2883</v>
      </c>
      <c r="F1070" s="5">
        <v>4.4000000000000004</v>
      </c>
      <c r="G1070" s="5">
        <v>3.5</v>
      </c>
    </row>
    <row r="1071" spans="1:7" x14ac:dyDescent="0.45">
      <c r="A1071" s="5" t="s">
        <v>3022</v>
      </c>
      <c r="B1071" s="5" t="s">
        <v>3023</v>
      </c>
      <c r="C1071" s="5" t="s">
        <v>3018</v>
      </c>
      <c r="D1071" s="5" t="s">
        <v>190</v>
      </c>
      <c r="E1071" s="5" t="s">
        <v>151</v>
      </c>
      <c r="F1071" s="5">
        <v>4.0999999999999996</v>
      </c>
      <c r="G1071" s="5">
        <v>3.5</v>
      </c>
    </row>
    <row r="1072" spans="1:7" x14ac:dyDescent="0.45">
      <c r="A1072" s="5" t="s">
        <v>3024</v>
      </c>
      <c r="B1072" s="5" t="s">
        <v>3025</v>
      </c>
      <c r="C1072" s="5" t="s">
        <v>2353</v>
      </c>
      <c r="D1072" s="5" t="s">
        <v>3026</v>
      </c>
      <c r="E1072" s="5" t="s">
        <v>2996</v>
      </c>
      <c r="F1072" s="5">
        <v>58.3</v>
      </c>
      <c r="G1072" s="5">
        <v>37.5</v>
      </c>
    </row>
    <row r="1073" spans="1:7" x14ac:dyDescent="0.45">
      <c r="A1073" s="5" t="s">
        <v>3027</v>
      </c>
      <c r="B1073" s="5" t="s">
        <v>3028</v>
      </c>
      <c r="C1073" s="5" t="s">
        <v>1784</v>
      </c>
      <c r="D1073" s="5" t="s">
        <v>1259</v>
      </c>
      <c r="E1073" s="5" t="s">
        <v>2996</v>
      </c>
      <c r="F1073" s="5">
        <v>66</v>
      </c>
      <c r="G1073" s="5">
        <v>38.200000000000003</v>
      </c>
    </row>
    <row r="1074" spans="1:7" x14ac:dyDescent="0.45">
      <c r="A1074" s="5" t="s">
        <v>3029</v>
      </c>
      <c r="B1074" s="5" t="s">
        <v>3030</v>
      </c>
      <c r="C1074" s="5" t="s">
        <v>3031</v>
      </c>
      <c r="D1074" s="5" t="s">
        <v>1259</v>
      </c>
      <c r="E1074" s="5" t="s">
        <v>2996</v>
      </c>
      <c r="F1074" s="5">
        <v>58.2</v>
      </c>
      <c r="G1074" s="5">
        <v>21.8</v>
      </c>
    </row>
    <row r="1075" spans="1:7" x14ac:dyDescent="0.45">
      <c r="A1075" s="5" t="s">
        <v>3032</v>
      </c>
      <c r="B1075" s="5" t="s">
        <v>3033</v>
      </c>
      <c r="C1075" s="5" t="s">
        <v>3034</v>
      </c>
      <c r="D1075" s="5" t="s">
        <v>1185</v>
      </c>
      <c r="E1075" s="5" t="s">
        <v>151</v>
      </c>
      <c r="F1075" s="5">
        <v>12.4</v>
      </c>
      <c r="G1075" s="5">
        <v>9.6999999999999993</v>
      </c>
    </row>
    <row r="1076" spans="1:7" x14ac:dyDescent="0.45">
      <c r="A1076" s="5" t="s">
        <v>3035</v>
      </c>
      <c r="B1076" s="5" t="s">
        <v>3036</v>
      </c>
      <c r="C1076" s="5" t="s">
        <v>3034</v>
      </c>
      <c r="D1076" s="5" t="s">
        <v>1185</v>
      </c>
      <c r="E1076" s="5" t="s">
        <v>2758</v>
      </c>
      <c r="F1076" s="5">
        <v>12.4</v>
      </c>
      <c r="G1076" s="5">
        <v>9.6999999999999993</v>
      </c>
    </row>
    <row r="1077" spans="1:7" x14ac:dyDescent="0.45">
      <c r="A1077" s="5" t="s">
        <v>3037</v>
      </c>
      <c r="B1077" s="5" t="s">
        <v>3038</v>
      </c>
      <c r="C1077" s="5" t="s">
        <v>2995</v>
      </c>
      <c r="D1077" s="5" t="s">
        <v>1185</v>
      </c>
      <c r="E1077" s="5" t="s">
        <v>2996</v>
      </c>
      <c r="F1077" s="5">
        <v>18.5</v>
      </c>
      <c r="G1077" s="5">
        <v>5.6</v>
      </c>
    </row>
    <row r="1078" spans="1:7" x14ac:dyDescent="0.45">
      <c r="A1078" s="5" t="s">
        <v>3039</v>
      </c>
      <c r="B1078" s="5" t="s">
        <v>3040</v>
      </c>
      <c r="C1078" s="5" t="s">
        <v>2995</v>
      </c>
      <c r="D1078" s="5" t="s">
        <v>1185</v>
      </c>
      <c r="E1078" s="5" t="s">
        <v>2996</v>
      </c>
      <c r="F1078" s="5">
        <v>18.5</v>
      </c>
      <c r="G1078" s="5">
        <v>5.6</v>
      </c>
    </row>
    <row r="1079" spans="1:7" x14ac:dyDescent="0.45">
      <c r="A1079" s="5" t="s">
        <v>3041</v>
      </c>
      <c r="B1079" s="5" t="s">
        <v>3042</v>
      </c>
      <c r="C1079" s="5" t="s">
        <v>2995</v>
      </c>
      <c r="D1079" s="5" t="s">
        <v>1185</v>
      </c>
      <c r="E1079" s="5" t="s">
        <v>2996</v>
      </c>
      <c r="F1079" s="5">
        <v>18.5</v>
      </c>
      <c r="G1079" s="5">
        <v>5.0999999999999996</v>
      </c>
    </row>
    <row r="1080" spans="1:7" x14ac:dyDescent="0.45">
      <c r="A1080" s="5" t="s">
        <v>3043</v>
      </c>
      <c r="B1080" s="5" t="s">
        <v>3044</v>
      </c>
      <c r="C1080" s="5" t="s">
        <v>2995</v>
      </c>
      <c r="D1080" s="5" t="s">
        <v>1185</v>
      </c>
      <c r="E1080" s="5" t="s">
        <v>2996</v>
      </c>
      <c r="F1080" s="5">
        <v>18.7</v>
      </c>
      <c r="G1080" s="5">
        <v>10.9</v>
      </c>
    </row>
    <row r="1081" spans="1:7" x14ac:dyDescent="0.45">
      <c r="A1081" s="5" t="s">
        <v>3045</v>
      </c>
      <c r="B1081" s="5" t="s">
        <v>3046</v>
      </c>
      <c r="C1081" s="5" t="s">
        <v>3047</v>
      </c>
      <c r="D1081" s="5" t="s">
        <v>2092</v>
      </c>
      <c r="E1081" s="5" t="s">
        <v>98</v>
      </c>
      <c r="F1081" s="5">
        <v>146.5</v>
      </c>
      <c r="G1081" s="5">
        <v>77.099999999999994</v>
      </c>
    </row>
    <row r="1082" spans="1:7" x14ac:dyDescent="0.45">
      <c r="A1082" s="5" t="s">
        <v>3048</v>
      </c>
      <c r="B1082" s="5" t="s">
        <v>3049</v>
      </c>
      <c r="C1082" s="5" t="s">
        <v>3047</v>
      </c>
      <c r="D1082" s="5" t="s">
        <v>2092</v>
      </c>
      <c r="E1082" s="5" t="s">
        <v>98</v>
      </c>
      <c r="F1082" s="5">
        <v>146.5</v>
      </c>
      <c r="G1082" s="5">
        <v>77.099999999999994</v>
      </c>
    </row>
    <row r="1083" spans="1:7" x14ac:dyDescent="0.45">
      <c r="A1083" s="5" t="s">
        <v>3050</v>
      </c>
      <c r="B1083" s="5" t="s">
        <v>3051</v>
      </c>
      <c r="C1083" s="5" t="s">
        <v>2081</v>
      </c>
      <c r="D1083" s="5" t="s">
        <v>3052</v>
      </c>
      <c r="E1083" s="5" t="s">
        <v>167</v>
      </c>
      <c r="F1083" s="5">
        <v>133.80000000000001</v>
      </c>
      <c r="G1083" s="5">
        <v>72.5</v>
      </c>
    </row>
    <row r="1084" spans="1:7" x14ac:dyDescent="0.45">
      <c r="A1084" s="5" t="s">
        <v>3053</v>
      </c>
      <c r="B1084" s="5" t="s">
        <v>3054</v>
      </c>
      <c r="C1084" s="5" t="s">
        <v>2081</v>
      </c>
      <c r="D1084" s="5" t="s">
        <v>3052</v>
      </c>
      <c r="E1084" s="5" t="s">
        <v>167</v>
      </c>
      <c r="F1084" s="5">
        <v>133.80000000000001</v>
      </c>
      <c r="G1084" s="5">
        <v>72.5</v>
      </c>
    </row>
    <row r="1085" spans="1:7" x14ac:dyDescent="0.45">
      <c r="A1085" s="5" t="s">
        <v>3055</v>
      </c>
      <c r="B1085" s="5" t="s">
        <v>3056</v>
      </c>
      <c r="C1085" s="5" t="s">
        <v>3057</v>
      </c>
      <c r="D1085" s="5" t="s">
        <v>3058</v>
      </c>
      <c r="E1085" s="5" t="s">
        <v>238</v>
      </c>
      <c r="F1085" s="5">
        <v>463.9</v>
      </c>
      <c r="G1085" s="5">
        <v>255.5</v>
      </c>
    </row>
    <row r="1086" spans="1:7" x14ac:dyDescent="0.45">
      <c r="A1086" s="5" t="s">
        <v>3059</v>
      </c>
      <c r="B1086" s="5" t="s">
        <v>3060</v>
      </c>
      <c r="C1086" s="5" t="s">
        <v>3057</v>
      </c>
      <c r="D1086" s="5" t="s">
        <v>3061</v>
      </c>
      <c r="E1086" s="5" t="s">
        <v>238</v>
      </c>
      <c r="F1086" s="5">
        <v>882.6</v>
      </c>
      <c r="G1086" s="5">
        <v>467.6</v>
      </c>
    </row>
    <row r="1087" spans="1:7" x14ac:dyDescent="0.45">
      <c r="A1087" s="5" t="s">
        <v>3062</v>
      </c>
      <c r="B1087" s="5" t="s">
        <v>3063</v>
      </c>
      <c r="C1087" s="5" t="s">
        <v>3057</v>
      </c>
      <c r="D1087" s="5" t="s">
        <v>3064</v>
      </c>
      <c r="E1087" s="5" t="s">
        <v>238</v>
      </c>
      <c r="F1087" s="5">
        <v>1672.8</v>
      </c>
      <c r="G1087" s="5">
        <v>881</v>
      </c>
    </row>
    <row r="1088" spans="1:7" x14ac:dyDescent="0.45">
      <c r="A1088" s="5" t="s">
        <v>3065</v>
      </c>
      <c r="B1088" s="5" t="s">
        <v>3066</v>
      </c>
      <c r="C1088" s="5" t="s">
        <v>3057</v>
      </c>
      <c r="D1088" s="5" t="s">
        <v>3067</v>
      </c>
      <c r="E1088" s="5" t="s">
        <v>238</v>
      </c>
      <c r="F1088" s="5">
        <v>2235.6</v>
      </c>
      <c r="G1088" s="5">
        <v>1280.5999999999999</v>
      </c>
    </row>
    <row r="1089" spans="1:7" x14ac:dyDescent="0.45">
      <c r="A1089" s="5" t="s">
        <v>3068</v>
      </c>
      <c r="B1089" s="5" t="s">
        <v>3069</v>
      </c>
      <c r="C1089" s="5" t="s">
        <v>3057</v>
      </c>
      <c r="D1089" s="5" t="s">
        <v>3070</v>
      </c>
      <c r="E1089" s="5" t="s">
        <v>238</v>
      </c>
      <c r="F1089" s="5">
        <v>3153.7</v>
      </c>
      <c r="G1089" s="5">
        <v>1621.7</v>
      </c>
    </row>
    <row r="1090" spans="1:7" x14ac:dyDescent="0.45">
      <c r="A1090" s="5" t="s">
        <v>3071</v>
      </c>
      <c r="B1090" s="5" t="s">
        <v>3072</v>
      </c>
      <c r="C1090" s="5" t="s">
        <v>2620</v>
      </c>
      <c r="D1090" s="5" t="s">
        <v>2831</v>
      </c>
      <c r="E1090" s="5" t="s">
        <v>109</v>
      </c>
      <c r="F1090" s="5">
        <v>491.3</v>
      </c>
      <c r="G1090" s="5">
        <v>240.1</v>
      </c>
    </row>
    <row r="1091" spans="1:7" x14ac:dyDescent="0.45">
      <c r="A1091" s="5" t="s">
        <v>3073</v>
      </c>
      <c r="B1091" s="5" t="s">
        <v>3074</v>
      </c>
      <c r="C1091" s="5" t="s">
        <v>2620</v>
      </c>
      <c r="D1091" s="5" t="s">
        <v>2834</v>
      </c>
      <c r="E1091" s="5" t="s">
        <v>109</v>
      </c>
      <c r="F1091" s="5">
        <v>914.4</v>
      </c>
      <c r="G1091" s="5">
        <v>464.4</v>
      </c>
    </row>
    <row r="1092" spans="1:7" x14ac:dyDescent="0.45">
      <c r="A1092" s="5" t="s">
        <v>3075</v>
      </c>
      <c r="B1092" s="5" t="s">
        <v>3076</v>
      </c>
      <c r="C1092" s="5" t="s">
        <v>2620</v>
      </c>
      <c r="D1092" s="5" t="s">
        <v>3077</v>
      </c>
      <c r="E1092" s="5" t="s">
        <v>109</v>
      </c>
      <c r="F1092" s="5">
        <v>1701.5</v>
      </c>
      <c r="G1092" s="5">
        <v>864</v>
      </c>
    </row>
    <row r="1093" spans="1:7" x14ac:dyDescent="0.45">
      <c r="A1093" s="5" t="s">
        <v>3078</v>
      </c>
      <c r="B1093" s="5" t="s">
        <v>3079</v>
      </c>
      <c r="C1093" s="5" t="s">
        <v>2620</v>
      </c>
      <c r="D1093" s="5" t="s">
        <v>3080</v>
      </c>
      <c r="E1093" s="5" t="s">
        <v>109</v>
      </c>
      <c r="F1093" s="5">
        <v>2552</v>
      </c>
      <c r="G1093" s="5">
        <v>1246.8</v>
      </c>
    </row>
    <row r="1094" spans="1:7" x14ac:dyDescent="0.45">
      <c r="A1094" s="5" t="s">
        <v>3081</v>
      </c>
      <c r="B1094" s="5" t="s">
        <v>3082</v>
      </c>
      <c r="C1094" s="5" t="s">
        <v>2620</v>
      </c>
      <c r="D1094" s="5" t="s">
        <v>3083</v>
      </c>
      <c r="E1094" s="5" t="s">
        <v>109</v>
      </c>
      <c r="F1094" s="5">
        <v>3275.6</v>
      </c>
      <c r="G1094" s="5">
        <v>1616.5</v>
      </c>
    </row>
    <row r="1095" spans="1:7" x14ac:dyDescent="0.45">
      <c r="A1095" s="5" t="s">
        <v>3084</v>
      </c>
      <c r="B1095" s="5" t="s">
        <v>3085</v>
      </c>
      <c r="C1095" s="5" t="s">
        <v>2620</v>
      </c>
      <c r="D1095" s="5" t="s">
        <v>3086</v>
      </c>
      <c r="E1095" s="5" t="s">
        <v>109</v>
      </c>
      <c r="F1095" s="5">
        <v>266.7</v>
      </c>
      <c r="G1095" s="5">
        <v>130</v>
      </c>
    </row>
    <row r="1096" spans="1:7" x14ac:dyDescent="0.45">
      <c r="A1096" s="5" t="s">
        <v>3087</v>
      </c>
      <c r="B1096" s="5" t="s">
        <v>3088</v>
      </c>
      <c r="C1096" s="5" t="s">
        <v>2035</v>
      </c>
      <c r="D1096" s="5" t="s">
        <v>3089</v>
      </c>
      <c r="E1096" s="5" t="s">
        <v>3090</v>
      </c>
      <c r="F1096" s="5">
        <v>534.1</v>
      </c>
      <c r="G1096" s="5">
        <v>491.9</v>
      </c>
    </row>
  </sheetData>
  <autoFilter ref="A1:G1096" xr:uid="{B4B9B9D9-EFB9-4466-8162-3E10D72056B3}"/>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92C13-5EE6-4DDB-9BED-161FBF1F41F1}">
  <dimension ref="B2:E22"/>
  <sheetViews>
    <sheetView workbookViewId="0">
      <selection activeCell="E7" sqref="E7"/>
    </sheetView>
  </sheetViews>
  <sheetFormatPr defaultRowHeight="18" x14ac:dyDescent="0.45"/>
  <cols>
    <col min="2" max="2" width="31.59765625" customWidth="1"/>
  </cols>
  <sheetData>
    <row r="2" spans="2:5" ht="18.600000000000001" thickBot="1" x14ac:dyDescent="0.5">
      <c r="C2" t="s">
        <v>3</v>
      </c>
      <c r="D2" t="s">
        <v>4</v>
      </c>
      <c r="E2" t="s">
        <v>8</v>
      </c>
    </row>
    <row r="3" spans="2:5" x14ac:dyDescent="0.45">
      <c r="B3" t="s">
        <v>0</v>
      </c>
      <c r="C3" s="1">
        <v>500</v>
      </c>
    </row>
    <row r="4" spans="2:5" ht="18.600000000000001" thickBot="1" x14ac:dyDescent="0.5">
      <c r="B4" t="s">
        <v>1</v>
      </c>
      <c r="C4" s="2">
        <v>250</v>
      </c>
    </row>
    <row r="6" spans="2:5" x14ac:dyDescent="0.45">
      <c r="B6" t="s">
        <v>5</v>
      </c>
      <c r="C6">
        <f>C3-C4</f>
        <v>250</v>
      </c>
    </row>
    <row r="7" spans="2:5" x14ac:dyDescent="0.45">
      <c r="B7" t="s">
        <v>2</v>
      </c>
      <c r="C7">
        <f>C6*0.25</f>
        <v>62.5</v>
      </c>
      <c r="D7">
        <f>ROUND(C7*0.1,0)</f>
        <v>6</v>
      </c>
      <c r="E7">
        <f>D7*10*1.1</f>
        <v>66</v>
      </c>
    </row>
    <row r="8" spans="2:5" x14ac:dyDescent="0.45">
      <c r="B8" t="s">
        <v>6</v>
      </c>
      <c r="C8">
        <f>C6-C7</f>
        <v>187.5</v>
      </c>
    </row>
    <row r="9" spans="2:5" x14ac:dyDescent="0.45">
      <c r="B9" t="s">
        <v>7</v>
      </c>
      <c r="C9">
        <f>C4+C8</f>
        <v>437.5</v>
      </c>
      <c r="D9">
        <f>ROUND(C9*0.1,0)</f>
        <v>44</v>
      </c>
    </row>
    <row r="11" spans="2:5" x14ac:dyDescent="0.45">
      <c r="B11" t="s">
        <v>9</v>
      </c>
      <c r="C11">
        <f>ROUND(C9*0.3,-1)</f>
        <v>130</v>
      </c>
    </row>
    <row r="12" spans="2:5" x14ac:dyDescent="0.45">
      <c r="B12" t="s">
        <v>10</v>
      </c>
      <c r="C12">
        <f>ROUND(C9*0.1,-1)</f>
        <v>40</v>
      </c>
    </row>
    <row r="14" spans="2:5" x14ac:dyDescent="0.45">
      <c r="B14" t="s">
        <v>11</v>
      </c>
      <c r="C14" s="3">
        <f>E7+C11</f>
        <v>196</v>
      </c>
    </row>
    <row r="15" spans="2:5" x14ac:dyDescent="0.45">
      <c r="B15" t="s">
        <v>12</v>
      </c>
      <c r="C15" s="3">
        <f>E7+C12</f>
        <v>106</v>
      </c>
    </row>
    <row r="18" spans="2:3" x14ac:dyDescent="0.45">
      <c r="B18" t="s">
        <v>13</v>
      </c>
      <c r="C18">
        <f>C3*0.3</f>
        <v>150</v>
      </c>
    </row>
    <row r="19" spans="2:3" x14ac:dyDescent="0.45">
      <c r="B19" t="s">
        <v>14</v>
      </c>
      <c r="C19">
        <f>C3*0.1</f>
        <v>50</v>
      </c>
    </row>
    <row r="21" spans="2:3" x14ac:dyDescent="0.45">
      <c r="B21" t="s">
        <v>15</v>
      </c>
      <c r="C21">
        <f>(C14-C18)*30</f>
        <v>1380</v>
      </c>
    </row>
    <row r="22" spans="2:3" x14ac:dyDescent="0.45">
      <c r="B22" t="s">
        <v>16</v>
      </c>
      <c r="C22">
        <f>(C15-C19)*30</f>
        <v>1680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使い方</vt:lpstr>
      <vt:lpstr>シミュレーション 2.0</vt:lpstr>
      <vt:lpstr>長期収載品（1,095品目）</vt:lpstr>
      <vt:lpstr>sample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【あなたの調剤薬局】渡邊 大真</dc:creator>
  <cp:lastModifiedBy>【あなたの調剤薬局】渡邊 大真</cp:lastModifiedBy>
  <dcterms:created xsi:type="dcterms:W3CDTF">2024-07-30T07:57:06Z</dcterms:created>
  <dcterms:modified xsi:type="dcterms:W3CDTF">2024-09-17T02:45:41Z</dcterms:modified>
</cp:coreProperties>
</file>